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160" windowHeight="10905" activeTab="0"/>
  </bookViews>
  <sheets>
    <sheet name="中央预算内投资省级补助" sheetId="1" r:id="rId1"/>
  </sheets>
  <externalReferences>
    <externalReference r:id="rId4"/>
  </externalReferences>
  <definedNames>
    <definedName name="_xlnm._FilterDatabase" localSheetId="0" hidden="1">'中央预算内投资省级补助'!$A$5:$IV$78</definedName>
  </definedNames>
  <calcPr fullCalcOnLoad="1"/>
</workbook>
</file>

<file path=xl/sharedStrings.xml><?xml version="1.0" encoding="utf-8"?>
<sst xmlns="http://schemas.openxmlformats.org/spreadsheetml/2006/main" count="162" uniqueCount="129">
  <si>
    <t>附件</t>
  </si>
  <si>
    <t>2024年区域协调发展战略专项资金（基建投资及配套）投资计划表</t>
  </si>
  <si>
    <t>序号</t>
  </si>
  <si>
    <t>项目名称</t>
  </si>
  <si>
    <t>所在地</t>
  </si>
  <si>
    <t>项目总投资
（万元）</t>
  </si>
  <si>
    <t>2023年获得中央预算内投资额度（万元）</t>
  </si>
  <si>
    <t>建议专项资金安排计划（万元）</t>
  </si>
  <si>
    <t>备注</t>
  </si>
  <si>
    <t>合计</t>
  </si>
  <si>
    <t>一</t>
  </si>
  <si>
    <t>粤东粤西粤北地区中央预算内投资省级配套资金</t>
  </si>
  <si>
    <t>（一）</t>
  </si>
  <si>
    <t>城市燃气管道等老化更新改造和保障性安居工程专项（保障性安居工程方向）</t>
  </si>
  <si>
    <t>广东省茂名市茂南区城区老旧小区基础设施改造工程项目（子项目：二期工程第二批改造项目）</t>
  </si>
  <si>
    <t>茂名市本级</t>
  </si>
  <si>
    <t>信宜市新里、城南片区老旧小区改造</t>
  </si>
  <si>
    <t>茂名市信宜市</t>
  </si>
  <si>
    <t>电白区城镇老旧小区改造（子项目：海滨社区、人民路社区、忠良社区改造项目）</t>
  </si>
  <si>
    <t>航运公司宿舍（黄麻田）改造工程</t>
  </si>
  <si>
    <t>清远市连州市</t>
  </si>
  <si>
    <t>新兴县城镇老旧小区改造工程（镇东苑小区、镇西苑小区、水泥新邨小区）</t>
  </si>
  <si>
    <t>云浮市新兴县</t>
  </si>
  <si>
    <t>云安区六都镇教师村、花园新村老旧小区改造项目</t>
  </si>
  <si>
    <t>云浮市本级</t>
  </si>
  <si>
    <r>
      <t>武江区</t>
    </r>
    <r>
      <rPr>
        <sz val="12"/>
        <rFont val="Times New Roman"/>
        <family val="1"/>
      </rPr>
      <t>2023</t>
    </r>
    <r>
      <rPr>
        <sz val="12"/>
        <rFont val="宋体"/>
        <family val="0"/>
      </rPr>
      <t>年老旧小区改造配套基础设施建设项目</t>
    </r>
  </si>
  <si>
    <t>韶关市本级</t>
  </si>
  <si>
    <r>
      <t>始兴县</t>
    </r>
    <r>
      <rPr>
        <sz val="12"/>
        <rFont val="Times New Roman"/>
        <family val="1"/>
      </rPr>
      <t>2023</t>
    </r>
    <r>
      <rPr>
        <sz val="12"/>
        <rFont val="宋体"/>
        <family val="0"/>
      </rPr>
      <t>年老旧小区基础设施改造项目</t>
    </r>
  </si>
  <si>
    <t>韶关市始兴县</t>
  </si>
  <si>
    <r>
      <t>南雄市城镇老旧小区改造项目</t>
    </r>
    <r>
      <rPr>
        <sz val="12"/>
        <rFont val="Times New Roman"/>
        <family val="1"/>
      </rPr>
      <t xml:space="preserve"> (</t>
    </r>
    <r>
      <rPr>
        <sz val="12"/>
        <rFont val="宋体"/>
        <family val="0"/>
      </rPr>
      <t>三期</t>
    </r>
    <r>
      <rPr>
        <sz val="12"/>
        <rFont val="Times New Roman"/>
        <family val="1"/>
      </rPr>
      <t>)</t>
    </r>
  </si>
  <si>
    <t>韶关市南雄市</t>
  </si>
  <si>
    <t>阳江市海陵区城镇老旧小区改造项目</t>
  </si>
  <si>
    <t>阳江市本级</t>
  </si>
  <si>
    <t>汕头市潮阳区城镇老旧小区改造项目</t>
  </si>
  <si>
    <t>汕头市本级</t>
  </si>
  <si>
    <r>
      <t>2023-2025</t>
    </r>
    <r>
      <rPr>
        <sz val="12"/>
        <rFont val="宋体"/>
        <family val="0"/>
      </rPr>
      <t>年潮州市湘桥区城镇老旧小区改造项目</t>
    </r>
  </si>
  <si>
    <t>潮州市本级</t>
  </si>
  <si>
    <t>梅州城区梅园新村片区老旧小区公共基础设施连片改造项目</t>
  </si>
  <si>
    <t>梅州市本级</t>
  </si>
  <si>
    <t>梅州中心城区燃气用户设施改造项目</t>
  </si>
  <si>
    <r>
      <t>西郊街道金苑小区</t>
    </r>
    <r>
      <rPr>
        <sz val="12"/>
        <rFont val="Times New Roman"/>
        <family val="1"/>
      </rPr>
      <t>C</t>
    </r>
    <r>
      <rPr>
        <sz val="12"/>
        <rFont val="宋体"/>
        <family val="0"/>
      </rPr>
      <t>区老旧小区周边道路及配套基础设施提升改造项目</t>
    </r>
  </si>
  <si>
    <t>梅江区西郊街道城西大道片区老旧小区周边配套基础设施改造项目</t>
  </si>
  <si>
    <t>梅江区城北新洲路片区老旧小区周边道路及配套基础设施提升改造项目</t>
  </si>
  <si>
    <t>梅江区江南街道邮政宿舍片区老旧小区周边配套基础设施改造项目</t>
  </si>
  <si>
    <t>梅江区三角客都新村片区老旧小区周边道路及配套基础设施提升改造项目</t>
  </si>
  <si>
    <t>梅江区西阳片区西氮福利小区周边配套基础设施改造项目</t>
  </si>
  <si>
    <t>梅江区金山街道攀桂坊片区老旧小区周边配套基础设施改造项目</t>
  </si>
  <si>
    <t>广东省梅州市梅县区新城办事处西桥片区老旧小区周边配套基础设施改造项目</t>
  </si>
  <si>
    <t>梅州市梅县区</t>
  </si>
  <si>
    <t>广东省梅州市梅县区新城办事处富贵花园片区老旧小区周边配套基础设施改造项目</t>
  </si>
  <si>
    <t>广东省梅州市梅县区新城办事处华侨城片区老旧小区周边配套基础设施改造项目</t>
  </si>
  <si>
    <t>程江镇府前花园等十个老旧小区周边道路及配套基础设施改造项目</t>
  </si>
  <si>
    <r>
      <t>兴宁市宁新街道曙光路教师村片区（教师村</t>
    </r>
    <r>
      <rPr>
        <sz val="12"/>
        <rFont val="Times New Roman"/>
        <family val="1"/>
      </rPr>
      <t>A</t>
    </r>
    <r>
      <rPr>
        <sz val="12"/>
        <rFont val="宋体"/>
        <family val="0"/>
      </rPr>
      <t>、</t>
    </r>
    <r>
      <rPr>
        <sz val="12"/>
        <rFont val="Times New Roman"/>
        <family val="1"/>
      </rPr>
      <t xml:space="preserve">B </t>
    </r>
    <r>
      <rPr>
        <sz val="12"/>
        <rFont val="宋体"/>
        <family val="0"/>
      </rPr>
      <t>区等小区）老旧小区周边市政基础设施升级改造项目</t>
    </r>
  </si>
  <si>
    <t>梅州市兴宁市</t>
  </si>
  <si>
    <t>兴宁市宁新街道郊区派出所片区（外经宿舍等）老旧小区周边市政基础设施升级改造项目</t>
  </si>
  <si>
    <t>兴宁市宁新街道青眼塘路片区（国土局宿舍、武装部宿舍等）老旧小区周边市政基础设施升级改造项目</t>
  </si>
  <si>
    <t>蕉岭县老旧小区周边配套基础设施提升改造项目</t>
  </si>
  <si>
    <t>梅州市蕉岭县</t>
  </si>
  <si>
    <t>大埔县城（城西片区）老旧小区内外基础设施改造工程</t>
  </si>
  <si>
    <t>梅州市大埔县</t>
  </si>
  <si>
    <t>丰顺县城南市场片老旧小区及周边基础设施配套工程</t>
  </si>
  <si>
    <t>梅州市丰顺县</t>
  </si>
  <si>
    <t>丰顺县城狮山片老旧小区及周边基础设施配套工程</t>
  </si>
  <si>
    <t>五华县大坝片老旧小区配套基础设施改造项目</t>
  </si>
  <si>
    <t>梅州市五华县</t>
  </si>
  <si>
    <t>五华县机关宿舍片区老旧小区配套基础设施改造项目</t>
  </si>
  <si>
    <t>汕尾市城区香洲街道城镇老旧小区微改造项目</t>
  </si>
  <si>
    <t>汕尾市本级</t>
  </si>
  <si>
    <t>（二）</t>
  </si>
  <si>
    <t>粮食等重要农产品仓储设施专项</t>
  </si>
  <si>
    <t>饶平县储备粮仓库及配套设施建设工程（一期）</t>
  </si>
  <si>
    <t>潮州市饶平县</t>
  </si>
  <si>
    <t>紫金县粮食和救灾救援物资储备仓库建设项目</t>
  </si>
  <si>
    <t>河源市紫金县</t>
  </si>
  <si>
    <t>揭东区粮食储备仓库建设工程</t>
  </si>
  <si>
    <t>揭阳市本级</t>
  </si>
  <si>
    <t>清远市清城区粮食储备库新库建设项目（一期）</t>
  </si>
  <si>
    <t>清远市本级</t>
  </si>
  <si>
    <t>汕尾市粮食储备仓库</t>
  </si>
  <si>
    <t>（三）</t>
  </si>
  <si>
    <t>灾后重建和防灾减灾能力建设专项（排水设施方向）</t>
  </si>
  <si>
    <r>
      <t>连州市城市排水防涝整治工程建设项目</t>
    </r>
    <r>
      <rPr>
        <sz val="12"/>
        <rFont val="Times New Roman"/>
        <family val="1"/>
      </rPr>
      <t>(</t>
    </r>
    <r>
      <rPr>
        <sz val="12"/>
        <rFont val="宋体"/>
        <family val="0"/>
      </rPr>
      <t>连州市星子三路排水箱函建设项目</t>
    </r>
    <r>
      <rPr>
        <sz val="12"/>
        <rFont val="Times New Roman"/>
        <family val="1"/>
      </rPr>
      <t>)</t>
    </r>
  </si>
  <si>
    <t>汕头市龙湖区排水防涝系统改造及配套设施建设项目</t>
  </si>
  <si>
    <t>汕头市龙湖区</t>
  </si>
  <si>
    <t>汕头市澄海区南排渠水环境综合整治项目</t>
  </si>
  <si>
    <t>梅州城区排水设施清淤疏通及改造提升项目</t>
  </si>
  <si>
    <t>梅州城区老旧排水管渠改造修复工程（二期）</t>
  </si>
  <si>
    <t>兴宁市南部新城市政排水防涝工程（一期）</t>
  </si>
  <si>
    <t>兴宁市老城区供排水升级改造项目（二期）</t>
  </si>
  <si>
    <t>梅州市蕉岭县内涝点整治工程项目</t>
  </si>
  <si>
    <t>阳西县教育城中山大道及博学路工程项目</t>
  </si>
  <si>
    <t>阳江市阳西县</t>
  </si>
  <si>
    <t>阳西县城排水管网建设工程（第三期）</t>
  </si>
  <si>
    <t>（四）</t>
  </si>
  <si>
    <t>文化保护传承利用工程</t>
  </si>
  <si>
    <t>广东省韶关市红军过粤北重点展示园建设项目</t>
  </si>
  <si>
    <t>韶关市仁化县</t>
  </si>
  <si>
    <t>广东省韶关市红军过粤北长征历史步道示范段（南雄段）项目</t>
  </si>
  <si>
    <t>（五）</t>
  </si>
  <si>
    <r>
      <t>2022</t>
    </r>
    <r>
      <rPr>
        <b/>
        <sz val="12"/>
        <rFont val="宋体"/>
        <family val="0"/>
      </rPr>
      <t>年卫生健康领域第三批</t>
    </r>
  </si>
  <si>
    <t>广东医科大学附属医院海东院区</t>
  </si>
  <si>
    <t>湛江市本级</t>
  </si>
  <si>
    <t>该项目从专项资金中调剂安排资金20000万元，其中，2024年安排10000万元，剩余10000万元2025年以后安排</t>
  </si>
  <si>
    <t>（六）</t>
  </si>
  <si>
    <r>
      <t>优质高效医疗卫生服务体系建设工程</t>
    </r>
    <r>
      <rPr>
        <b/>
        <sz val="12"/>
        <rFont val="Times New Roman"/>
        <family val="1"/>
      </rPr>
      <t>2023</t>
    </r>
    <r>
      <rPr>
        <b/>
        <sz val="12"/>
        <rFont val="宋体"/>
        <family val="0"/>
      </rPr>
      <t>年第二批</t>
    </r>
  </si>
  <si>
    <t>2025年，从专项资金中安排15623万元，分别用于汕头中心医院易地重建项目（重大疫情救治基地）和粤北人民医院医疗中心建设项目建设</t>
  </si>
  <si>
    <t>汕头市中心医院易地重建项目（重大疫情救治基地）</t>
  </si>
  <si>
    <t>粤北人民医院医疗中心建设项目</t>
  </si>
  <si>
    <t>深汕中心医院二期建设项目</t>
  </si>
  <si>
    <t>该项目从专项资金中调剂安排7910万元，均在2025年以后安排</t>
  </si>
  <si>
    <t>茂名市中医院新院区建设项目</t>
  </si>
  <si>
    <t xml:space="preserve">该项目从专项资金中安排10000万元，其中，2024年安排资金7302万元，剩余2698万元2025年安排  </t>
  </si>
  <si>
    <t>南雄市人民医院综合门诊大楼</t>
  </si>
  <si>
    <t>该项目从专项资金中安排3000万元，全部于2025年以后安排</t>
  </si>
  <si>
    <t>（七）</t>
  </si>
  <si>
    <t>污染治理和节能减碳专项（污染治理方向）</t>
  </si>
  <si>
    <t>云浮市云安区垃圾收运处理设施项目</t>
  </si>
  <si>
    <t>郁南县都城镇雨污分流及排污黑点综合整治工程</t>
  </si>
  <si>
    <t>云浮市郁南县</t>
  </si>
  <si>
    <t>（八）</t>
  </si>
  <si>
    <t>社会服务设施兜底线工程</t>
  </si>
  <si>
    <t>平远县革命烈士陵园提质改造项目</t>
  </si>
  <si>
    <t>梅州市平远县</t>
  </si>
  <si>
    <t>二</t>
  </si>
  <si>
    <t>发展改革系统项目</t>
  </si>
  <si>
    <t>其他项目</t>
  </si>
  <si>
    <t>各有关发展改革局（委）</t>
  </si>
  <si>
    <t>—</t>
  </si>
  <si>
    <t>根据国家和省有关规定，不属于公示范围，投资计划另行下达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</si>
</sst>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9">
    <font>
      <sz val="12"/>
      <color indexed="8"/>
      <name val="宋体"/>
      <family val="0"/>
    </font>
    <font>
      <sz val="12"/>
      <name val="宋体"/>
      <family val="0"/>
    </font>
    <font>
      <b/>
      <sz val="12"/>
      <name val="Times New Roman"/>
      <family val="1"/>
    </font>
    <font>
      <b/>
      <sz val="12"/>
      <color indexed="8"/>
      <name val="Times New Roman"/>
      <family val="1"/>
    </font>
    <font>
      <sz val="12"/>
      <name val="Times New Roman"/>
      <family val="1"/>
    </font>
    <font>
      <sz val="12"/>
      <color indexed="8"/>
      <name val="Times New Roman"/>
      <family val="1"/>
    </font>
    <font>
      <sz val="16"/>
      <color indexed="8"/>
      <name val="宋体"/>
      <family val="0"/>
    </font>
    <font>
      <b/>
      <sz val="23"/>
      <name val="方正大标宋简体"/>
      <family val="0"/>
    </font>
    <font>
      <b/>
      <sz val="12"/>
      <name val="黑体"/>
      <family val="3"/>
    </font>
    <font>
      <b/>
      <sz val="12"/>
      <name val="宋体"/>
      <family val="0"/>
    </font>
    <font>
      <b/>
      <sz val="26"/>
      <color indexed="8"/>
      <name val="宋体"/>
      <family val="0"/>
    </font>
    <font>
      <b/>
      <sz val="11"/>
      <color indexed="62"/>
      <name val="宋体"/>
      <family val="0"/>
    </font>
    <font>
      <u val="single"/>
      <sz val="11"/>
      <color indexed="20"/>
      <name val="宋体"/>
      <family val="0"/>
    </font>
    <font>
      <sz val="11"/>
      <color indexed="60"/>
      <name val="宋体"/>
      <family val="0"/>
    </font>
    <font>
      <sz val="11"/>
      <color indexed="52"/>
      <name val="宋体"/>
      <family val="0"/>
    </font>
    <font>
      <b/>
      <sz val="15"/>
      <color indexed="62"/>
      <name val="宋体"/>
      <family val="0"/>
    </font>
    <font>
      <sz val="11"/>
      <color indexed="62"/>
      <name val="宋体"/>
      <family val="0"/>
    </font>
    <font>
      <b/>
      <sz val="11"/>
      <color indexed="8"/>
      <name val="宋体"/>
      <family val="0"/>
    </font>
    <font>
      <b/>
      <sz val="13"/>
      <color indexed="62"/>
      <name val="宋体"/>
      <family val="0"/>
    </font>
    <font>
      <sz val="11"/>
      <color indexed="8"/>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b/>
      <sz val="11"/>
      <color indexed="52"/>
      <name val="宋体"/>
      <family val="0"/>
    </font>
    <font>
      <b/>
      <sz val="18"/>
      <color indexed="62"/>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style="thin"/>
      <top style="thin"/>
      <bottom style="thin"/>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20" fillId="5" borderId="0" applyNumberFormat="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20" fillId="7" borderId="0" applyNumberFormat="0" applyBorder="0" applyAlignment="0" applyProtection="0"/>
    <xf numFmtId="0" fontId="11" fillId="0" borderId="4" applyNumberFormat="0" applyFill="0" applyAlignment="0" applyProtection="0"/>
    <xf numFmtId="0" fontId="20" fillId="3" borderId="0" applyNumberFormat="0" applyBorder="0" applyAlignment="0" applyProtection="0"/>
    <xf numFmtId="0" fontId="25" fillId="2" borderId="5" applyNumberFormat="0" applyAlignment="0" applyProtection="0"/>
    <xf numFmtId="0" fontId="27" fillId="2" borderId="1" applyNumberFormat="0" applyAlignment="0" applyProtection="0"/>
    <xf numFmtId="0" fontId="23" fillId="8" borderId="6" applyNumberFormat="0" applyAlignment="0" applyProtection="0"/>
    <xf numFmtId="0" fontId="19" fillId="9" borderId="0" applyNumberFormat="0" applyBorder="0" applyAlignment="0" applyProtection="0"/>
    <xf numFmtId="0" fontId="20" fillId="10" borderId="0" applyNumberFormat="0" applyBorder="0" applyAlignment="0" applyProtection="0"/>
    <xf numFmtId="0" fontId="14" fillId="0" borderId="7" applyNumberFormat="0" applyFill="0" applyAlignment="0" applyProtection="0"/>
    <xf numFmtId="0" fontId="17" fillId="0" borderId="8" applyNumberFormat="0" applyFill="0" applyAlignment="0" applyProtection="0"/>
    <xf numFmtId="0" fontId="21" fillId="9" borderId="0" applyNumberFormat="0" applyBorder="0" applyAlignment="0" applyProtection="0"/>
    <xf numFmtId="0" fontId="13"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19" fillId="1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0" fillId="13"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20" fillId="16" borderId="0" applyNumberFormat="0" applyBorder="0" applyAlignment="0" applyProtection="0"/>
    <xf numFmtId="0" fontId="19" fillId="9" borderId="0" applyNumberFormat="0" applyBorder="0" applyAlignment="0" applyProtection="0"/>
    <xf numFmtId="0" fontId="20" fillId="16" borderId="0" applyNumberFormat="0" applyBorder="0" applyAlignment="0" applyProtection="0"/>
  </cellStyleXfs>
  <cellXfs count="5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right" vertical="center" wrapText="1"/>
    </xf>
    <xf numFmtId="0" fontId="1" fillId="0" borderId="11" xfId="0" applyFont="1" applyFill="1" applyBorder="1" applyAlignment="1">
      <alignment horizontal="left" vertical="center" wrapText="1"/>
    </xf>
    <xf numFmtId="0" fontId="10" fillId="0" borderId="0" xfId="0" applyFont="1" applyFill="1" applyAlignment="1">
      <alignment vertical="center" wrapText="1"/>
    </xf>
    <xf numFmtId="0" fontId="9"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right" vertical="center"/>
    </xf>
    <xf numFmtId="0" fontId="4" fillId="0" borderId="9"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176" fontId="4" fillId="0" borderId="10" xfId="0" applyNumberFormat="1" applyFont="1" applyFill="1" applyBorder="1" applyAlignment="1">
      <alignment horizontal="right" vertical="center"/>
    </xf>
    <xf numFmtId="176" fontId="5"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0" fontId="4" fillId="0" borderId="10" xfId="0" applyFont="1" applyFill="1" applyBorder="1" applyAlignment="1">
      <alignment horizontal="left" vertical="center" wrapText="1"/>
    </xf>
    <xf numFmtId="0" fontId="4"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176"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0" borderId="0" xfId="0" applyFont="1" applyFill="1" applyAlignment="1">
      <alignment vertical="center"/>
    </xf>
    <xf numFmtId="0" fontId="4" fillId="0" borderId="9" xfId="0" applyFont="1" applyFill="1" applyBorder="1" applyAlignment="1">
      <alignment horizontal="center" vertical="center"/>
    </xf>
    <xf numFmtId="176" fontId="4" fillId="0" borderId="10" xfId="0" applyNumberFormat="1" applyFont="1" applyFill="1" applyBorder="1" applyAlignment="1">
      <alignment horizontal="right" vertical="center"/>
    </xf>
    <xf numFmtId="0" fontId="5" fillId="0" borderId="1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177" fontId="1" fillId="0" borderId="10" xfId="0" applyNumberFormat="1" applyFont="1" applyFill="1" applyBorder="1" applyAlignment="1">
      <alignment horizontal="right" vertical="center"/>
    </xf>
    <xf numFmtId="177" fontId="9" fillId="0" borderId="10"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GW\AppData\Local\Microsoft\Windows\Temporary%20Internet%20Files\Content.IE5\LGY050OY\&#38468;&#20214;&#65306;2024&#24180;&#21306;&#22495;&#21457;&#23637;&#25112;&#30053;&#19987;&#39033;&#36164;&#37329;&#65288;&#22522;&#24314;&#25237;&#36164;&#21450;&#37197;&#22871;&#65289;&#30003;&#25253;&#23457;&#26680;&#24773;&#20917;&#34920;(&#20998;&#22320;&#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央预算内投资省级补助"/>
      <sheetName val="Sheet1"/>
      <sheetName val="Sheet2"/>
      <sheetName val="Sheet3"/>
      <sheetName val="Sheet4"/>
    </sheetNames>
    <sheetDataSet>
      <sheetData sheetId="0">
        <row r="2">
          <cell r="B2" t="str">
            <v>经汇总审核各处室意见，总计配套金额为190,976万元，其中统筹解决68,008万元（1.从住建厅城镇老旧小区改造专项资金、城市水环境治理专项资金、生活垃圾分类专项资金中统筹10,504万元用于保障性安居工程及污染治理方向项目41个。2.从省级涉农资金统筹39,480万元用于水安全保障工程、国家水网骨干工程、大中型病险水库除险加固、藏粮于地藏粮于技等19个项目。3.从2024年及以后年度体彩公益金中安排4000万元用于全民健身设施补短板工程项目2个。4.从2024年及以后年度人社厅主管的专项资金中统筹40</v>
          </cell>
        </row>
        <row r="3">
          <cell r="B3" t="str">
            <v>项目名称</v>
          </cell>
          <cell r="C3" t="str">
            <v>所在地</v>
          </cell>
          <cell r="D3" t="str">
            <v>总投资</v>
          </cell>
          <cell r="E3" t="str">
            <v>实际到位资金</v>
          </cell>
          <cell r="P3" t="str">
            <v>项目单位申报2024年省级基建投资及配套资金需求(万元)</v>
          </cell>
          <cell r="Q3" t="str">
            <v>"一上"初步审核情况</v>
          </cell>
        </row>
        <row r="4">
          <cell r="E4" t="str">
            <v>中央预算内投资资金（万元）</v>
          </cell>
          <cell r="I4" t="str">
            <v>省级及以上资金</v>
          </cell>
          <cell r="M4" t="str">
            <v>市县财政资金（万元）</v>
          </cell>
          <cell r="N4" t="str">
            <v>其他资金</v>
          </cell>
          <cell r="Q4" t="str">
            <v>2024年建议安排省级基建投资及配套资金（万元）</v>
          </cell>
        </row>
        <row r="5">
          <cell r="E5" t="str">
            <v>2022年（含）以前下达的中央预算内投资</v>
          </cell>
          <cell r="F5" t="str">
            <v>下达文件文号</v>
          </cell>
          <cell r="G5" t="str">
            <v>2023年下达的中央预算内投资</v>
          </cell>
          <cell r="H5" t="str">
            <v>下达文件文号</v>
          </cell>
          <cell r="I5" t="str">
            <v>中央专项资金（万元）</v>
          </cell>
          <cell r="J5" t="str">
            <v>类别</v>
          </cell>
          <cell r="K5" t="str">
            <v>省级财政资金（万元）</v>
          </cell>
          <cell r="L5" t="str">
            <v>类别</v>
          </cell>
          <cell r="N5" t="str">
            <v>金额（万元）</v>
          </cell>
          <cell r="O5" t="str">
            <v>类别</v>
          </cell>
        </row>
        <row r="6">
          <cell r="B6" t="str">
            <v>合计</v>
          </cell>
          <cell r="D6">
            <v>2922329.2342</v>
          </cell>
          <cell r="P6">
            <v>295342.9078</v>
          </cell>
          <cell r="Q6">
            <v>211144.06780000002</v>
          </cell>
        </row>
        <row r="7">
          <cell r="B7" t="str">
            <v>粤东西北地区中央预算内投资省级配套资金</v>
          </cell>
          <cell r="D7">
            <v>2886298.2742</v>
          </cell>
          <cell r="E7">
            <v>107163</v>
          </cell>
          <cell r="G7">
            <v>215732</v>
          </cell>
          <cell r="I7">
            <v>7186.92</v>
          </cell>
          <cell r="K7">
            <v>38527.84</v>
          </cell>
          <cell r="M7">
            <v>306140.09</v>
          </cell>
          <cell r="N7">
            <v>202910.52</v>
          </cell>
          <cell r="P7">
            <v>255067.35</v>
          </cell>
          <cell r="Q7">
            <v>170868.51</v>
          </cell>
        </row>
        <row r="8">
          <cell r="B8" t="str">
            <v>城市燃气管道等老化更新改造和保障性安居工程专项（保障性安居工程方向）</v>
          </cell>
          <cell r="D8">
            <v>661303.6541999999</v>
          </cell>
          <cell r="E8">
            <v>47144</v>
          </cell>
          <cell r="G8">
            <v>61559</v>
          </cell>
          <cell r="I8">
            <v>2798.92</v>
          </cell>
          <cell r="K8">
            <v>11930.6</v>
          </cell>
          <cell r="M8">
            <v>59771.6</v>
          </cell>
          <cell r="N8">
            <v>10717</v>
          </cell>
          <cell r="P8">
            <v>54829</v>
          </cell>
          <cell r="Q8">
            <v>50121</v>
          </cell>
        </row>
        <row r="9">
          <cell r="B9" t="str">
            <v>广东省茂名市茂南区城区老旧小区基础设施改造工程项目（子项目：二期工程第二批改造项目）</v>
          </cell>
          <cell r="C9" t="str">
            <v>茂名市茂南区</v>
          </cell>
          <cell r="D9">
            <v>15000</v>
          </cell>
          <cell r="E9">
            <v>0</v>
          </cell>
          <cell r="G9">
            <v>2087</v>
          </cell>
          <cell r="H9" t="str">
            <v>发改投资〔2023〕643号</v>
          </cell>
          <cell r="I9">
            <v>0</v>
          </cell>
          <cell r="K9">
            <v>0</v>
          </cell>
          <cell r="M9">
            <v>0</v>
          </cell>
          <cell r="N9">
            <v>0</v>
          </cell>
          <cell r="P9">
            <v>2087</v>
          </cell>
          <cell r="Q9">
            <v>2087</v>
          </cell>
        </row>
        <row r="10">
          <cell r="B10" t="str">
            <v>信宜市新里、城南片区老旧小区改造</v>
          </cell>
          <cell r="C10" t="str">
            <v>茂名市信宜市</v>
          </cell>
          <cell r="D10">
            <v>22817.5</v>
          </cell>
          <cell r="E10">
            <v>0</v>
          </cell>
          <cell r="G10">
            <v>2187</v>
          </cell>
          <cell r="H10" t="str">
            <v>发改投资〔2023〕643号</v>
          </cell>
          <cell r="I10">
            <v>0</v>
          </cell>
          <cell r="K10">
            <v>0</v>
          </cell>
          <cell r="M10">
            <v>0</v>
          </cell>
          <cell r="N10">
            <v>0</v>
          </cell>
          <cell r="P10">
            <v>2187</v>
          </cell>
          <cell r="Q10">
            <v>2187</v>
          </cell>
        </row>
        <row r="11">
          <cell r="B11" t="str">
            <v>电白区城镇老旧小区改造（子项目：海滨社区、人民路社区、忠良社区改造项目）</v>
          </cell>
          <cell r="C11" t="str">
            <v>茂名市电白区</v>
          </cell>
          <cell r="D11">
            <v>8000</v>
          </cell>
          <cell r="E11">
            <v>0</v>
          </cell>
          <cell r="G11">
            <v>2016</v>
          </cell>
          <cell r="H11" t="str">
            <v>发改投资〔2023〕643号</v>
          </cell>
          <cell r="I11">
            <v>0</v>
          </cell>
          <cell r="K11">
            <v>0</v>
          </cell>
          <cell r="M11">
            <v>0</v>
          </cell>
          <cell r="N11">
            <v>0</v>
          </cell>
          <cell r="P11">
            <v>2016</v>
          </cell>
          <cell r="Q11">
            <v>2016</v>
          </cell>
        </row>
        <row r="12">
          <cell r="B12" t="str">
            <v>航运公司宿舍（黄麻田）改造工程</v>
          </cell>
          <cell r="C12" t="str">
            <v>清远市连州市</v>
          </cell>
          <cell r="D12">
            <v>1635.1</v>
          </cell>
          <cell r="E12">
            <v>0</v>
          </cell>
          <cell r="G12">
            <v>217</v>
          </cell>
          <cell r="H12" t="str">
            <v>发改投资〔2023〕643号</v>
          </cell>
          <cell r="I12">
            <v>0</v>
          </cell>
          <cell r="K12">
            <v>0</v>
          </cell>
          <cell r="M12">
            <v>1201.1</v>
          </cell>
          <cell r="N12">
            <v>0</v>
          </cell>
          <cell r="P12">
            <v>217</v>
          </cell>
          <cell r="Q12">
            <v>217</v>
          </cell>
        </row>
        <row r="13">
          <cell r="B13" t="str">
            <v>新兴县城镇老旧小区改造工程（镇东苑小区、镇西苑小区、水泥新邨小区）</v>
          </cell>
          <cell r="C13" t="str">
            <v>云浮市新兴县</v>
          </cell>
          <cell r="D13">
            <v>709.77</v>
          </cell>
          <cell r="E13">
            <v>0</v>
          </cell>
          <cell r="G13">
            <v>185</v>
          </cell>
          <cell r="H13" t="str">
            <v>发改投资〔2023〕643号</v>
          </cell>
          <cell r="I13">
            <v>0</v>
          </cell>
          <cell r="K13">
            <v>89</v>
          </cell>
          <cell r="L13" t="str">
            <v>省住房城乡建设厅主管专项资金（粤财建〔2022〕80号）</v>
          </cell>
          <cell r="M13">
            <v>200</v>
          </cell>
          <cell r="N13">
            <v>0</v>
          </cell>
          <cell r="P13">
            <v>185</v>
          </cell>
          <cell r="Q13">
            <v>185</v>
          </cell>
        </row>
        <row r="14">
          <cell r="B14" t="str">
            <v>云安区六都镇教师村、花园新村老旧小区改造项目</v>
          </cell>
          <cell r="C14" t="str">
            <v>云浮市云安区</v>
          </cell>
          <cell r="D14">
            <v>1531.46</v>
          </cell>
          <cell r="E14">
            <v>0</v>
          </cell>
          <cell r="G14">
            <v>362</v>
          </cell>
          <cell r="H14" t="str">
            <v>发改投资〔2023〕643号</v>
          </cell>
          <cell r="I14">
            <v>0</v>
          </cell>
          <cell r="K14">
            <v>0</v>
          </cell>
          <cell r="M14">
            <v>0</v>
          </cell>
          <cell r="N14">
            <v>0</v>
          </cell>
          <cell r="P14">
            <v>362</v>
          </cell>
          <cell r="Q14">
            <v>362</v>
          </cell>
        </row>
        <row r="15">
          <cell r="B15" t="str">
            <v>武江区2023年老旧小区改造配套基础设施建设项目</v>
          </cell>
          <cell r="C15" t="str">
            <v>韶关市武江区</v>
          </cell>
          <cell r="D15">
            <v>7268</v>
          </cell>
          <cell r="E15">
            <v>0</v>
          </cell>
          <cell r="G15">
            <v>2004</v>
          </cell>
          <cell r="H15" t="str">
            <v>发改投资〔2023〕643号</v>
          </cell>
          <cell r="I15">
            <v>0</v>
          </cell>
          <cell r="K15">
            <v>0</v>
          </cell>
          <cell r="M15">
            <v>997</v>
          </cell>
          <cell r="N15">
            <v>0</v>
          </cell>
          <cell r="P15">
            <v>2004</v>
          </cell>
          <cell r="Q15">
            <v>2004</v>
          </cell>
        </row>
        <row r="16">
          <cell r="B16" t="str">
            <v>始兴县2023年老旧小区基础设施改造项目</v>
          </cell>
          <cell r="C16" t="str">
            <v>韶关市始兴县</v>
          </cell>
          <cell r="D16">
            <v>8488</v>
          </cell>
          <cell r="E16">
            <v>0</v>
          </cell>
          <cell r="G16">
            <v>2020</v>
          </cell>
          <cell r="H16" t="str">
            <v>发改投资〔2023〕643号</v>
          </cell>
          <cell r="I16">
            <v>0</v>
          </cell>
          <cell r="K16">
            <v>0</v>
          </cell>
          <cell r="M16">
            <v>3346</v>
          </cell>
          <cell r="N16">
            <v>0</v>
          </cell>
          <cell r="P16">
            <v>1000</v>
          </cell>
          <cell r="Q16">
            <v>1000</v>
          </cell>
        </row>
        <row r="17">
          <cell r="B17" t="str">
            <v>南雄市城镇老旧小区改造项目 (三期)</v>
          </cell>
          <cell r="C17" t="str">
            <v>韶关市南雄市</v>
          </cell>
          <cell r="D17">
            <v>6200</v>
          </cell>
          <cell r="E17">
            <v>0</v>
          </cell>
          <cell r="G17">
            <v>1577</v>
          </cell>
          <cell r="H17" t="str">
            <v>发改投资〔2023〕643号</v>
          </cell>
          <cell r="I17">
            <v>0</v>
          </cell>
          <cell r="K17">
            <v>0</v>
          </cell>
          <cell r="M17">
            <v>0</v>
          </cell>
          <cell r="N17">
            <v>0</v>
          </cell>
          <cell r="P17">
            <v>1577</v>
          </cell>
          <cell r="Q17">
            <v>1577</v>
          </cell>
        </row>
        <row r="18">
          <cell r="B18" t="str">
            <v>阳江市海陵区城镇老旧小区改造项目</v>
          </cell>
          <cell r="C18" t="str">
            <v>阳江市海陵区</v>
          </cell>
          <cell r="D18">
            <v>41213.41</v>
          </cell>
          <cell r="E18">
            <v>0</v>
          </cell>
          <cell r="G18">
            <v>2117</v>
          </cell>
          <cell r="H18" t="str">
            <v>发改投资〔2023〕643号</v>
          </cell>
          <cell r="I18">
            <v>0</v>
          </cell>
          <cell r="K18">
            <v>0</v>
          </cell>
          <cell r="M18">
            <v>2500</v>
          </cell>
          <cell r="N18">
            <v>5000</v>
          </cell>
          <cell r="O18" t="str">
            <v>专项债</v>
          </cell>
          <cell r="P18">
            <v>2117</v>
          </cell>
          <cell r="Q18">
            <v>2117</v>
          </cell>
        </row>
        <row r="19">
          <cell r="B19" t="str">
            <v>汕头市金平区老旧小区改造项目</v>
          </cell>
          <cell r="C19" t="str">
            <v>汕头市金平区</v>
          </cell>
          <cell r="D19">
            <v>136412.9</v>
          </cell>
          <cell r="E19">
            <v>39791</v>
          </cell>
          <cell r="F19" t="str">
            <v>1.发改投资〔2020〕949号
2.发改投资〔2021〕198号
3.发改投资〔2022〕752号
4.发改投资〔2022〕850号</v>
          </cell>
          <cell r="G19">
            <v>2312</v>
          </cell>
          <cell r="H19" t="str">
            <v>发改投资〔2023〕643号</v>
          </cell>
          <cell r="I19">
            <v>791.92</v>
          </cell>
          <cell r="J19" t="str">
            <v>保障性安居工程补助资金
（财综〔2022〕54号）</v>
          </cell>
          <cell r="K19">
            <v>5339.6</v>
          </cell>
          <cell r="L19" t="str">
            <v>1.城镇老旧小区改造资金（粤财建〔2020〕86号）
2.城镇老旧小区改造与历史文化资源保护利用资金（粤财建〔2021〕70号）</v>
          </cell>
          <cell r="M19">
            <v>44300</v>
          </cell>
          <cell r="N19">
            <v>0</v>
          </cell>
          <cell r="P19">
            <v>2312</v>
          </cell>
          <cell r="Q19">
            <v>2312</v>
          </cell>
        </row>
        <row r="20">
          <cell r="B20" t="str">
            <v>汕头市龙湖区老旧小区改造项目</v>
          </cell>
          <cell r="C20" t="str">
            <v>汕头市龙湖区</v>
          </cell>
          <cell r="D20">
            <v>51865.94</v>
          </cell>
          <cell r="E20">
            <v>4173</v>
          </cell>
          <cell r="F20" t="str">
            <v>发改投资〔2022〕399号</v>
          </cell>
          <cell r="G20">
            <v>2463</v>
          </cell>
          <cell r="H20" t="str">
            <v>发改投资〔2023〕643号</v>
          </cell>
          <cell r="I20">
            <v>0</v>
          </cell>
          <cell r="K20">
            <v>2523</v>
          </cell>
          <cell r="L20" t="str">
            <v>1.城镇老旧小区改造与历史文化资源保护利用资金（粤财建〔2021〕70号）
2.中央预算内投资省级补助
（粤发改投资函〔2023〕264号）</v>
          </cell>
          <cell r="M20">
            <v>7000</v>
          </cell>
          <cell r="N20">
            <v>0</v>
          </cell>
          <cell r="P20">
            <v>2463</v>
          </cell>
          <cell r="Q20">
            <v>0</v>
          </cell>
        </row>
        <row r="21">
          <cell r="B21" t="str">
            <v>广东省汕头市澄海区城镇老旧小区改造项目</v>
          </cell>
          <cell r="C21" t="str">
            <v>汕头市澄海区</v>
          </cell>
          <cell r="D21">
            <v>28920.05</v>
          </cell>
          <cell r="E21">
            <v>3180</v>
          </cell>
          <cell r="F21" t="str">
            <v>发改投资〔2022〕399号</v>
          </cell>
          <cell r="G21">
            <v>2245</v>
          </cell>
          <cell r="H21" t="str">
            <v>发改投资〔2023〕643号</v>
          </cell>
          <cell r="I21">
            <v>1000</v>
          </cell>
          <cell r="J21" t="str">
            <v>城市管网及污水处理补助资金（财建〔2022〕392号）</v>
          </cell>
          <cell r="K21">
            <v>1917</v>
          </cell>
          <cell r="L21" t="str">
            <v>1.城镇老旧小区改造资金（粤建计函〔2021〕869号）
2.中央预算内投资省级补助（粤发改投资函〔2023〕264号）</v>
          </cell>
          <cell r="M21">
            <v>0</v>
          </cell>
          <cell r="N21">
            <v>0</v>
          </cell>
          <cell r="P21">
            <v>2245</v>
          </cell>
          <cell r="Q21">
            <v>0</v>
          </cell>
        </row>
        <row r="22">
          <cell r="B22" t="str">
            <v>汕头市潮阳区城镇老旧小区改造项目</v>
          </cell>
          <cell r="C22" t="str">
            <v>汕头市潮阳区</v>
          </cell>
          <cell r="D22">
            <v>99648.16</v>
          </cell>
          <cell r="E22">
            <v>0</v>
          </cell>
          <cell r="G22">
            <v>4258</v>
          </cell>
          <cell r="H22" t="str">
            <v>发改投资〔2023〕643号</v>
          </cell>
          <cell r="I22">
            <v>0</v>
          </cell>
          <cell r="K22">
            <v>869</v>
          </cell>
          <cell r="L22" t="str">
            <v>城镇老旧小区改造专项资金（粤财建〔2022〕80号）</v>
          </cell>
          <cell r="M22">
            <v>0</v>
          </cell>
          <cell r="N22">
            <v>0</v>
          </cell>
          <cell r="P22">
            <v>4258</v>
          </cell>
          <cell r="Q22">
            <v>4258</v>
          </cell>
        </row>
        <row r="23">
          <cell r="B23" t="str">
            <v>2023-2025年潮州市湘桥区城镇老旧小区改造项目</v>
          </cell>
          <cell r="C23" t="str">
            <v>潮州市湘桥区</v>
          </cell>
          <cell r="D23">
            <v>20800</v>
          </cell>
          <cell r="E23">
            <v>0</v>
          </cell>
          <cell r="G23">
            <v>2039</v>
          </cell>
          <cell r="H23" t="str">
            <v>发改投资〔2023〕643号</v>
          </cell>
          <cell r="I23">
            <v>0</v>
          </cell>
          <cell r="K23">
            <v>0</v>
          </cell>
          <cell r="M23">
            <v>0</v>
          </cell>
          <cell r="N23">
            <v>0</v>
          </cell>
          <cell r="P23">
            <v>2039</v>
          </cell>
          <cell r="Q23">
            <v>2039</v>
          </cell>
        </row>
        <row r="24">
          <cell r="B24" t="str">
            <v>梅州城区梅园新村片区老旧小区公共基础设施连片改造项目</v>
          </cell>
          <cell r="C24" t="str">
            <v>梅州市</v>
          </cell>
          <cell r="D24">
            <v>4932.95</v>
          </cell>
          <cell r="E24">
            <v>0</v>
          </cell>
          <cell r="G24">
            <v>2001</v>
          </cell>
          <cell r="H24" t="str">
            <v>发改投资〔2023〕643号</v>
          </cell>
          <cell r="I24">
            <v>0</v>
          </cell>
          <cell r="K24">
            <v>0</v>
          </cell>
          <cell r="M24">
            <v>177.5</v>
          </cell>
          <cell r="N24">
            <v>0</v>
          </cell>
          <cell r="P24">
            <v>2001</v>
          </cell>
          <cell r="Q24">
            <v>2001</v>
          </cell>
        </row>
        <row r="25">
          <cell r="B25" t="str">
            <v>梅州中心城区燃气用户设施改造项目</v>
          </cell>
          <cell r="C25" t="str">
            <v>梅州市</v>
          </cell>
          <cell r="D25">
            <v>1861</v>
          </cell>
          <cell r="E25">
            <v>0</v>
          </cell>
          <cell r="G25">
            <v>783</v>
          </cell>
          <cell r="H25" t="str">
            <v>发改投资〔2023〕643号</v>
          </cell>
          <cell r="I25">
            <v>0</v>
          </cell>
          <cell r="K25">
            <v>0</v>
          </cell>
          <cell r="M25">
            <v>0</v>
          </cell>
          <cell r="N25">
            <v>0</v>
          </cell>
          <cell r="P25">
            <v>783</v>
          </cell>
          <cell r="Q25">
            <v>783</v>
          </cell>
        </row>
        <row r="26">
          <cell r="B26" t="str">
            <v>西郊街道金苑小区C区老旧小区周边道路及配套基础设施提升改造项目</v>
          </cell>
          <cell r="C26" t="str">
            <v>梅州市梅江区</v>
          </cell>
          <cell r="D26">
            <v>955.17</v>
          </cell>
          <cell r="E26">
            <v>0</v>
          </cell>
          <cell r="G26">
            <v>307</v>
          </cell>
          <cell r="H26" t="str">
            <v>发改投资〔2023〕643号</v>
          </cell>
          <cell r="I26">
            <v>0</v>
          </cell>
          <cell r="K26">
            <v>0</v>
          </cell>
          <cell r="M26">
            <v>50</v>
          </cell>
          <cell r="N26">
            <v>0</v>
          </cell>
          <cell r="P26">
            <v>307</v>
          </cell>
          <cell r="Q26">
            <v>307</v>
          </cell>
        </row>
        <row r="27">
          <cell r="B27" t="str">
            <v>梅江区西郊街道城西大道片区老旧小区周边配套基础设施改造项目</v>
          </cell>
          <cell r="C27" t="str">
            <v>梅州市梅江区</v>
          </cell>
          <cell r="D27">
            <v>2108.38</v>
          </cell>
          <cell r="E27">
            <v>0</v>
          </cell>
          <cell r="G27">
            <v>800</v>
          </cell>
          <cell r="H27" t="str">
            <v>发改投资〔2023〕643号</v>
          </cell>
          <cell r="I27">
            <v>0</v>
          </cell>
          <cell r="K27">
            <v>0</v>
          </cell>
          <cell r="M27">
            <v>0</v>
          </cell>
          <cell r="N27">
            <v>0</v>
          </cell>
          <cell r="P27">
            <v>800</v>
          </cell>
          <cell r="Q27">
            <v>800</v>
          </cell>
        </row>
        <row r="28">
          <cell r="B28" t="str">
            <v>梅江区城北新洲路片区老旧小区周边道路及配套基础设施提升改造项目</v>
          </cell>
          <cell r="C28" t="str">
            <v>梅州市梅江区</v>
          </cell>
          <cell r="D28">
            <v>875.23</v>
          </cell>
          <cell r="E28">
            <v>0</v>
          </cell>
          <cell r="G28">
            <v>360</v>
          </cell>
          <cell r="H28" t="str">
            <v>发改投资〔2023〕643号</v>
          </cell>
          <cell r="I28">
            <v>0</v>
          </cell>
          <cell r="K28">
            <v>0</v>
          </cell>
          <cell r="M28">
            <v>0</v>
          </cell>
          <cell r="N28">
            <v>0</v>
          </cell>
          <cell r="P28">
            <v>360</v>
          </cell>
          <cell r="Q28">
            <v>360</v>
          </cell>
        </row>
        <row r="29">
          <cell r="B29" t="str">
            <v>梅江区江南街道邮政宿舍片区老旧小区周边配套基础设施改造项目</v>
          </cell>
          <cell r="C29" t="str">
            <v>梅州市梅江区</v>
          </cell>
          <cell r="D29">
            <v>2075.06</v>
          </cell>
          <cell r="E29">
            <v>0</v>
          </cell>
          <cell r="G29">
            <v>699</v>
          </cell>
          <cell r="H29" t="str">
            <v>发改投资〔2023〕643号</v>
          </cell>
          <cell r="I29">
            <v>0</v>
          </cell>
          <cell r="K29">
            <v>0</v>
          </cell>
          <cell r="M29">
            <v>0</v>
          </cell>
          <cell r="N29">
            <v>0</v>
          </cell>
          <cell r="P29">
            <v>699</v>
          </cell>
          <cell r="Q29">
            <v>699</v>
          </cell>
        </row>
        <row r="30">
          <cell r="B30" t="str">
            <v>梅江区三角客都新村片区老旧小区周边道路及配套基础设施提升改造项目</v>
          </cell>
          <cell r="C30" t="str">
            <v>梅州市梅江区</v>
          </cell>
          <cell r="D30">
            <v>2977.66</v>
          </cell>
          <cell r="E30">
            <v>0</v>
          </cell>
          <cell r="G30">
            <v>1186</v>
          </cell>
          <cell r="H30" t="str">
            <v>发改投资〔2023〕643号</v>
          </cell>
          <cell r="I30">
            <v>0</v>
          </cell>
          <cell r="K30">
            <v>0</v>
          </cell>
          <cell r="M30">
            <v>0</v>
          </cell>
          <cell r="N30">
            <v>0</v>
          </cell>
          <cell r="P30">
            <v>1186</v>
          </cell>
          <cell r="Q30">
            <v>1186</v>
          </cell>
        </row>
        <row r="31">
          <cell r="B31" t="str">
            <v>梅江区西阳片区西氮福利小区周边配套基础设施改造项目</v>
          </cell>
          <cell r="C31" t="str">
            <v>梅州市梅江区</v>
          </cell>
          <cell r="D31">
            <v>598.42</v>
          </cell>
          <cell r="E31">
            <v>0</v>
          </cell>
          <cell r="G31">
            <v>246</v>
          </cell>
          <cell r="H31" t="str">
            <v>发改投资〔2023〕643号</v>
          </cell>
          <cell r="I31">
            <v>0</v>
          </cell>
          <cell r="K31">
            <v>0</v>
          </cell>
          <cell r="M31">
            <v>0</v>
          </cell>
          <cell r="N31">
            <v>0</v>
          </cell>
          <cell r="P31">
            <v>246</v>
          </cell>
          <cell r="Q31">
            <v>246</v>
          </cell>
        </row>
        <row r="32">
          <cell r="B32" t="str">
            <v>梅江区金山街道攀桂坊片区老旧小区周边配套基础设施改造项目</v>
          </cell>
          <cell r="C32" t="str">
            <v>梅州市梅江区</v>
          </cell>
          <cell r="D32">
            <v>4927.81</v>
          </cell>
          <cell r="E32">
            <v>0</v>
          </cell>
          <cell r="G32">
            <v>2000</v>
          </cell>
          <cell r="H32" t="str">
            <v>发改投资〔2023〕643号</v>
          </cell>
          <cell r="I32">
            <v>0</v>
          </cell>
          <cell r="K32">
            <v>0</v>
          </cell>
          <cell r="M32">
            <v>0</v>
          </cell>
          <cell r="N32">
            <v>0</v>
          </cell>
          <cell r="P32">
            <v>2000</v>
          </cell>
          <cell r="Q32">
            <v>2000</v>
          </cell>
        </row>
        <row r="33">
          <cell r="B33" t="str">
            <v>广东省梅州市梅县区新城办事处西桥片区老旧小区周边配套基础设施改造项目</v>
          </cell>
          <cell r="C33" t="str">
            <v>梅州市梅县区</v>
          </cell>
          <cell r="D33">
            <v>4769</v>
          </cell>
          <cell r="E33">
            <v>0</v>
          </cell>
          <cell r="G33">
            <v>1931</v>
          </cell>
          <cell r="H33" t="str">
            <v>发改投资〔2023〕643号</v>
          </cell>
          <cell r="I33">
            <v>0</v>
          </cell>
          <cell r="K33">
            <v>0</v>
          </cell>
          <cell r="M33">
            <v>0</v>
          </cell>
          <cell r="N33">
            <v>1680</v>
          </cell>
          <cell r="O33" t="str">
            <v>专项债</v>
          </cell>
          <cell r="P33">
            <v>204</v>
          </cell>
          <cell r="Q33">
            <v>204</v>
          </cell>
        </row>
        <row r="34">
          <cell r="B34" t="str">
            <v>广东省梅州市梅县区新城办事处富贵花园片区老旧小区周边配套基础设施改造项目</v>
          </cell>
          <cell r="C34" t="str">
            <v>梅州市梅县区</v>
          </cell>
          <cell r="D34">
            <v>5250</v>
          </cell>
          <cell r="E34">
            <v>0</v>
          </cell>
          <cell r="G34">
            <v>2004</v>
          </cell>
          <cell r="H34" t="str">
            <v>发改投资〔2023〕643号</v>
          </cell>
          <cell r="I34">
            <v>0</v>
          </cell>
          <cell r="K34">
            <v>0</v>
          </cell>
          <cell r="M34">
            <v>0</v>
          </cell>
          <cell r="N34">
            <v>2099</v>
          </cell>
          <cell r="O34" t="str">
            <v>专项债</v>
          </cell>
          <cell r="P34">
            <v>97</v>
          </cell>
          <cell r="Q34">
            <v>97</v>
          </cell>
        </row>
        <row r="35">
          <cell r="B35" t="str">
            <v>广东省梅州市梅县区新城办事处华侨城片区老旧小区周边配套基础设施改造项目</v>
          </cell>
          <cell r="C35" t="str">
            <v>梅州市梅县区</v>
          </cell>
          <cell r="D35">
            <v>4645</v>
          </cell>
          <cell r="E35">
            <v>0</v>
          </cell>
          <cell r="G35">
            <v>1960</v>
          </cell>
          <cell r="H35" t="str">
            <v>发改投资〔2023〕643号</v>
          </cell>
          <cell r="I35">
            <v>0</v>
          </cell>
          <cell r="K35">
            <v>0</v>
          </cell>
          <cell r="M35">
            <v>0</v>
          </cell>
          <cell r="N35">
            <v>1146</v>
          </cell>
          <cell r="O35" t="str">
            <v>专项债</v>
          </cell>
          <cell r="P35">
            <v>610</v>
          </cell>
          <cell r="Q35">
            <v>610</v>
          </cell>
        </row>
        <row r="36">
          <cell r="B36" t="str">
            <v>程江镇府前花园等十个老旧小区周边道路及配套基础设施改造项目</v>
          </cell>
          <cell r="C36" t="str">
            <v>梅州市梅县区</v>
          </cell>
          <cell r="D36">
            <v>2345</v>
          </cell>
          <cell r="E36">
            <v>0</v>
          </cell>
          <cell r="G36">
            <v>904</v>
          </cell>
          <cell r="H36" t="str">
            <v>发改投资〔2023〕643号</v>
          </cell>
          <cell r="I36">
            <v>0</v>
          </cell>
          <cell r="K36">
            <v>0</v>
          </cell>
          <cell r="M36">
            <v>0</v>
          </cell>
          <cell r="N36">
            <v>792</v>
          </cell>
          <cell r="O36" t="str">
            <v>专项债</v>
          </cell>
          <cell r="P36">
            <v>180</v>
          </cell>
          <cell r="Q36">
            <v>180</v>
          </cell>
        </row>
        <row r="37">
          <cell r="B37" t="str">
            <v>兴宁市宁新街道曙光路教师村片区（教师村A、B 区等小区）老旧小区周边市政基础设施升级改造项目</v>
          </cell>
          <cell r="C37" t="str">
            <v>梅州市兴宁市</v>
          </cell>
          <cell r="D37">
            <v>4400</v>
          </cell>
          <cell r="E37">
            <v>0</v>
          </cell>
          <cell r="G37">
            <v>1750</v>
          </cell>
          <cell r="H37" t="str">
            <v>发改投资〔2023〕643号</v>
          </cell>
          <cell r="I37">
            <v>0</v>
          </cell>
          <cell r="K37">
            <v>0</v>
          </cell>
          <cell r="M37">
            <v>0</v>
          </cell>
          <cell r="N37">
            <v>0</v>
          </cell>
          <cell r="P37">
            <v>1750</v>
          </cell>
          <cell r="Q37">
            <v>1750</v>
          </cell>
        </row>
        <row r="38">
          <cell r="B38" t="str">
            <v>兴宁市宁新街道郊区派出所片区（外经宿舍等）老旧小区周边市政基础设施升级改造项目</v>
          </cell>
          <cell r="C38" t="str">
            <v>梅州市兴宁市</v>
          </cell>
          <cell r="D38">
            <v>3300</v>
          </cell>
          <cell r="E38">
            <v>0</v>
          </cell>
          <cell r="G38">
            <v>1325</v>
          </cell>
          <cell r="H38" t="str">
            <v>发改投资〔2023〕643号</v>
          </cell>
          <cell r="I38">
            <v>0</v>
          </cell>
          <cell r="K38">
            <v>0</v>
          </cell>
          <cell r="M38">
            <v>0</v>
          </cell>
          <cell r="N38">
            <v>0</v>
          </cell>
          <cell r="P38">
            <v>1325</v>
          </cell>
          <cell r="Q38">
            <v>1325</v>
          </cell>
        </row>
        <row r="39">
          <cell r="B39" t="str">
            <v>兴宁市宁新街道青眼塘路片区（国土局宿舍、武装部宿舍等）老旧小区周边市政基础设施升级改造项目</v>
          </cell>
          <cell r="C39" t="str">
            <v>梅州市兴宁市</v>
          </cell>
          <cell r="D39">
            <v>2400</v>
          </cell>
          <cell r="E39">
            <v>0</v>
          </cell>
          <cell r="G39">
            <v>950</v>
          </cell>
          <cell r="H39" t="str">
            <v>发改投资〔2023〕643号</v>
          </cell>
          <cell r="I39">
            <v>0</v>
          </cell>
          <cell r="K39">
            <v>0</v>
          </cell>
          <cell r="M39">
            <v>0</v>
          </cell>
          <cell r="N39">
            <v>0</v>
          </cell>
          <cell r="P39">
            <v>950</v>
          </cell>
          <cell r="Q39">
            <v>950</v>
          </cell>
        </row>
        <row r="40">
          <cell r="B40" t="str">
            <v>蕉岭县老旧小区周边配套基础设施提升改造项目</v>
          </cell>
          <cell r="C40" t="str">
            <v>梅州市蕉岭县</v>
          </cell>
          <cell r="D40">
            <v>10641.9442</v>
          </cell>
          <cell r="E40">
            <v>0</v>
          </cell>
          <cell r="G40">
            <v>2033</v>
          </cell>
          <cell r="H40" t="str">
            <v>发改投资〔2023〕643号</v>
          </cell>
          <cell r="I40">
            <v>0</v>
          </cell>
          <cell r="K40">
            <v>0</v>
          </cell>
          <cell r="M40">
            <v>0</v>
          </cell>
          <cell r="N40">
            <v>0</v>
          </cell>
          <cell r="P40">
            <v>2033</v>
          </cell>
          <cell r="Q40">
            <v>2033</v>
          </cell>
        </row>
        <row r="41">
          <cell r="B41" t="str">
            <v>大埔县城（城西片区）老旧小区内外基础设施改造工程</v>
          </cell>
          <cell r="C41" t="str">
            <v>梅州市大埔县</v>
          </cell>
          <cell r="D41">
            <v>4955.05</v>
          </cell>
          <cell r="E41">
            <v>0</v>
          </cell>
          <cell r="G41">
            <v>2002</v>
          </cell>
          <cell r="H41" t="str">
            <v>发改投资〔2023〕643号</v>
          </cell>
          <cell r="I41">
            <v>0</v>
          </cell>
          <cell r="K41">
            <v>0</v>
          </cell>
          <cell r="M41">
            <v>0</v>
          </cell>
          <cell r="N41">
            <v>0</v>
          </cell>
          <cell r="P41">
            <v>2000</v>
          </cell>
          <cell r="Q41">
            <v>2000</v>
          </cell>
        </row>
        <row r="42">
          <cell r="B42" t="str">
            <v>丰顺县城南市场片老旧小区及周边基础设施配套工程</v>
          </cell>
          <cell r="C42" t="str">
            <v>梅州市丰顺县</v>
          </cell>
          <cell r="D42">
            <v>9262.99</v>
          </cell>
          <cell r="E42">
            <v>0</v>
          </cell>
          <cell r="G42">
            <v>2048</v>
          </cell>
          <cell r="H42" t="str">
            <v>发改投资〔2023〕643号</v>
          </cell>
          <cell r="I42">
            <v>0</v>
          </cell>
          <cell r="K42">
            <v>0</v>
          </cell>
          <cell r="M42">
            <v>0</v>
          </cell>
          <cell r="N42">
            <v>0</v>
          </cell>
          <cell r="P42">
            <v>2048</v>
          </cell>
          <cell r="Q42">
            <v>2048</v>
          </cell>
        </row>
        <row r="43">
          <cell r="B43" t="str">
            <v>丰顺县城狮山片老旧小区及周边基础设施配套工程</v>
          </cell>
          <cell r="C43" t="str">
            <v>梅州市丰顺县</v>
          </cell>
          <cell r="D43">
            <v>9518</v>
          </cell>
          <cell r="E43">
            <v>0</v>
          </cell>
          <cell r="G43">
            <v>2048</v>
          </cell>
          <cell r="H43" t="str">
            <v>发改投资〔2023〕643号</v>
          </cell>
          <cell r="I43">
            <v>0</v>
          </cell>
          <cell r="K43">
            <v>0</v>
          </cell>
          <cell r="M43">
            <v>0</v>
          </cell>
          <cell r="N43">
            <v>0</v>
          </cell>
          <cell r="P43">
            <v>2048</v>
          </cell>
          <cell r="Q43">
            <v>2048</v>
          </cell>
        </row>
        <row r="44">
          <cell r="B44" t="str">
            <v>五华县大坝片老旧小区配套基础设施改造项目</v>
          </cell>
          <cell r="C44" t="str">
            <v>梅州市五华县</v>
          </cell>
          <cell r="D44">
            <v>4135.8</v>
          </cell>
          <cell r="E44">
            <v>0</v>
          </cell>
          <cell r="G44">
            <v>1718</v>
          </cell>
          <cell r="H44" t="str">
            <v>发改投资〔2023〕643号</v>
          </cell>
          <cell r="I44">
            <v>0</v>
          </cell>
          <cell r="K44">
            <v>0</v>
          </cell>
          <cell r="M44">
            <v>0</v>
          </cell>
          <cell r="N44">
            <v>0</v>
          </cell>
          <cell r="P44">
            <v>1718</v>
          </cell>
          <cell r="Q44">
            <v>1718</v>
          </cell>
        </row>
        <row r="45">
          <cell r="B45" t="str">
            <v>五华县机关宿舍片区老旧小区配套基础设施改造项目</v>
          </cell>
          <cell r="C45" t="str">
            <v>梅州市五华县</v>
          </cell>
          <cell r="D45">
            <v>3562.9</v>
          </cell>
          <cell r="E45">
            <v>0</v>
          </cell>
          <cell r="G45">
            <v>1524</v>
          </cell>
          <cell r="H45" t="str">
            <v>发改投资〔2023〕643号</v>
          </cell>
          <cell r="I45">
            <v>0</v>
          </cell>
          <cell r="K45">
            <v>0</v>
          </cell>
          <cell r="M45">
            <v>0</v>
          </cell>
          <cell r="N45">
            <v>0</v>
          </cell>
          <cell r="P45">
            <v>1524</v>
          </cell>
          <cell r="Q45">
            <v>1524</v>
          </cell>
        </row>
        <row r="46">
          <cell r="B46" t="str">
            <v>汕尾市城区香洲街道城镇老旧小区微改造项目</v>
          </cell>
          <cell r="C46" t="str">
            <v>汕尾市城区</v>
          </cell>
          <cell r="D46">
            <v>120296</v>
          </cell>
          <cell r="E46">
            <v>0</v>
          </cell>
          <cell r="G46">
            <v>2891</v>
          </cell>
          <cell r="H46" t="str">
            <v>发改投资〔2023〕643号</v>
          </cell>
          <cell r="I46">
            <v>1007</v>
          </cell>
          <cell r="J46" t="str">
            <v>中央财政城镇保障性安居工程补助奖金（财综〔2022〕91号）</v>
          </cell>
          <cell r="K46">
            <v>1193</v>
          </cell>
          <cell r="L46" t="str">
            <v>省住房城乡建设厅主管专项资金（粤财建〔2022〕80号）</v>
          </cell>
          <cell r="M46">
            <v>0</v>
          </cell>
          <cell r="N46">
            <v>0</v>
          </cell>
          <cell r="P46">
            <v>2891</v>
          </cell>
          <cell r="Q46">
            <v>2891</v>
          </cell>
        </row>
        <row r="47">
          <cell r="B47" t="str">
            <v>城市燃气管道等老化更新改造和保障性安居工程专项（城市燃气管道等老化更新改造方向）</v>
          </cell>
          <cell r="D47">
            <v>4712.35</v>
          </cell>
          <cell r="E47">
            <v>0</v>
          </cell>
          <cell r="G47">
            <v>2797</v>
          </cell>
          <cell r="I47">
            <v>0</v>
          </cell>
          <cell r="K47">
            <v>0</v>
          </cell>
          <cell r="M47">
            <v>0</v>
          </cell>
          <cell r="N47">
            <v>0</v>
          </cell>
          <cell r="P47">
            <v>1751.35</v>
          </cell>
          <cell r="Q47">
            <v>1751.35</v>
          </cell>
        </row>
        <row r="48">
          <cell r="B48" t="str">
            <v>梅江区城区居民瓶装液化气用户更新橡胶软管及加装安全装置项目</v>
          </cell>
          <cell r="C48" t="str">
            <v>梅州市梅江区</v>
          </cell>
          <cell r="D48">
            <v>553.35</v>
          </cell>
          <cell r="E48">
            <v>0</v>
          </cell>
          <cell r="G48">
            <v>332</v>
          </cell>
          <cell r="H48" t="str">
            <v>发改投资〔2023〕555号</v>
          </cell>
          <cell r="I48">
            <v>0</v>
          </cell>
          <cell r="K48">
            <v>0</v>
          </cell>
          <cell r="M48">
            <v>0</v>
          </cell>
          <cell r="N48">
            <v>0</v>
          </cell>
          <cell r="P48">
            <v>221.35</v>
          </cell>
          <cell r="Q48">
            <v>221.35</v>
          </cell>
        </row>
        <row r="49">
          <cell r="B49" t="str">
            <v>梅县区城市燃气管道老化更新改造项目</v>
          </cell>
          <cell r="C49" t="str">
            <v>梅州市梅县区</v>
          </cell>
          <cell r="D49">
            <v>976</v>
          </cell>
          <cell r="E49">
            <v>0</v>
          </cell>
          <cell r="G49">
            <v>585</v>
          </cell>
          <cell r="H49" t="str">
            <v>发改投资〔2023〕555号</v>
          </cell>
          <cell r="I49">
            <v>0</v>
          </cell>
          <cell r="K49">
            <v>0</v>
          </cell>
          <cell r="M49">
            <v>0</v>
          </cell>
          <cell r="N49">
            <v>0</v>
          </cell>
          <cell r="P49">
            <v>310</v>
          </cell>
          <cell r="Q49">
            <v>310</v>
          </cell>
        </row>
        <row r="50">
          <cell r="B50" t="str">
            <v>兴宁市城区管道燃气用户设施改造项目</v>
          </cell>
          <cell r="C50" t="str">
            <v>梅州市兴宁市</v>
          </cell>
          <cell r="D50">
            <v>3183</v>
          </cell>
          <cell r="E50">
            <v>0</v>
          </cell>
          <cell r="G50">
            <v>1880</v>
          </cell>
          <cell r="H50" t="str">
            <v>发改投资〔2023〕555号</v>
          </cell>
          <cell r="I50">
            <v>0</v>
          </cell>
          <cell r="K50">
            <v>0</v>
          </cell>
          <cell r="M50">
            <v>0</v>
          </cell>
          <cell r="N50">
            <v>0</v>
          </cell>
          <cell r="P50">
            <v>1220</v>
          </cell>
          <cell r="Q50">
            <v>1220</v>
          </cell>
        </row>
        <row r="51">
          <cell r="B51" t="str">
            <v>水安全保障工程专项2023年第一批</v>
          </cell>
          <cell r="D51">
            <v>84180.88</v>
          </cell>
          <cell r="E51">
            <v>6066</v>
          </cell>
          <cell r="G51">
            <v>15391</v>
          </cell>
          <cell r="I51">
            <v>0</v>
          </cell>
          <cell r="K51">
            <v>660</v>
          </cell>
          <cell r="M51">
            <v>0</v>
          </cell>
          <cell r="N51">
            <v>7162</v>
          </cell>
          <cell r="P51">
            <v>15217</v>
          </cell>
          <cell r="Q51">
            <v>15217</v>
          </cell>
        </row>
        <row r="52">
          <cell r="B52" t="str">
            <v>惠州市龙门县白沙河水库除险加固工程</v>
          </cell>
          <cell r="C52" t="str">
            <v>惠州市龙门县</v>
          </cell>
          <cell r="D52">
            <v>6631</v>
          </cell>
          <cell r="E52">
            <v>0</v>
          </cell>
          <cell r="G52">
            <v>1410</v>
          </cell>
          <cell r="H52" t="str">
            <v>发改投资〔2023〕373号</v>
          </cell>
          <cell r="I52">
            <v>0</v>
          </cell>
          <cell r="K52">
            <v>300</v>
          </cell>
          <cell r="L52" t="str">
            <v>省级涉农资金（粤财农〔2021〕152号）</v>
          </cell>
          <cell r="M52">
            <v>0</v>
          </cell>
          <cell r="N52">
            <v>0</v>
          </cell>
          <cell r="P52">
            <v>1410</v>
          </cell>
          <cell r="Q52">
            <v>1410</v>
          </cell>
        </row>
        <row r="53">
          <cell r="B53" t="str">
            <v>雷州市红心楼水库除险加固工程</v>
          </cell>
          <cell r="C53" t="str">
            <v>湛江市雷州市</v>
          </cell>
          <cell r="D53">
            <v>5865</v>
          </cell>
          <cell r="E53">
            <v>0</v>
          </cell>
          <cell r="G53">
            <v>1955</v>
          </cell>
          <cell r="H53" t="str">
            <v>发改投资〔2023〕373号</v>
          </cell>
          <cell r="I53">
            <v>0</v>
          </cell>
          <cell r="K53">
            <v>0</v>
          </cell>
          <cell r="M53">
            <v>0</v>
          </cell>
          <cell r="N53">
            <v>0</v>
          </cell>
          <cell r="P53">
            <v>1955</v>
          </cell>
          <cell r="Q53">
            <v>1955</v>
          </cell>
        </row>
        <row r="54">
          <cell r="B54" t="str">
            <v>雷州市龙门水库除险加固工程</v>
          </cell>
          <cell r="C54" t="str">
            <v>湛江市雷州市</v>
          </cell>
          <cell r="D54">
            <v>9449</v>
          </cell>
          <cell r="E54">
            <v>0</v>
          </cell>
          <cell r="G54">
            <v>3149</v>
          </cell>
          <cell r="H54" t="str">
            <v>发改投资〔2023〕373号</v>
          </cell>
          <cell r="I54">
            <v>0</v>
          </cell>
          <cell r="K54">
            <v>0</v>
          </cell>
          <cell r="M54">
            <v>0</v>
          </cell>
          <cell r="N54">
            <v>0</v>
          </cell>
          <cell r="P54">
            <v>3149</v>
          </cell>
          <cell r="Q54">
            <v>3149</v>
          </cell>
        </row>
        <row r="55">
          <cell r="B55" t="str">
            <v>雷州市滨洋水库除险加固工程</v>
          </cell>
          <cell r="C55" t="str">
            <v>湛江市雷州市</v>
          </cell>
          <cell r="D55">
            <v>6280</v>
          </cell>
          <cell r="E55">
            <v>0</v>
          </cell>
          <cell r="G55">
            <v>2091</v>
          </cell>
          <cell r="H55" t="str">
            <v>发改投资〔2023〕373号</v>
          </cell>
          <cell r="I55">
            <v>0</v>
          </cell>
          <cell r="K55">
            <v>0</v>
          </cell>
          <cell r="M55">
            <v>0</v>
          </cell>
          <cell r="N55">
            <v>0</v>
          </cell>
          <cell r="P55">
            <v>2091</v>
          </cell>
          <cell r="Q55">
            <v>2091</v>
          </cell>
        </row>
        <row r="56">
          <cell r="B56" t="str">
            <v>阳江市漠阳江中下游综合治理工程</v>
          </cell>
          <cell r="C56" t="str">
            <v>阳江市</v>
          </cell>
          <cell r="D56">
            <v>35396</v>
          </cell>
          <cell r="E56">
            <v>3000</v>
          </cell>
          <cell r="F56" t="str">
            <v>发改投资〔2022〕570号</v>
          </cell>
          <cell r="G56">
            <v>3000</v>
          </cell>
          <cell r="H56" t="str">
            <v>发改投资〔2023〕373号</v>
          </cell>
          <cell r="I56">
            <v>0</v>
          </cell>
          <cell r="K56">
            <v>30</v>
          </cell>
          <cell r="L56" t="str">
            <v>省级涉农资金（粤财农〔2022〕189号）</v>
          </cell>
          <cell r="M56">
            <v>0</v>
          </cell>
          <cell r="N56">
            <v>5162</v>
          </cell>
          <cell r="O56" t="str">
            <v>专项债</v>
          </cell>
          <cell r="P56">
            <v>3000</v>
          </cell>
          <cell r="Q56">
            <v>3000</v>
          </cell>
        </row>
        <row r="57">
          <cell r="B57" t="str">
            <v>阳江市石河水库除险加固工程</v>
          </cell>
          <cell r="C57" t="str">
            <v>阳江市</v>
          </cell>
          <cell r="D57">
            <v>6022.1</v>
          </cell>
          <cell r="E57">
            <v>1000</v>
          </cell>
          <cell r="F57" t="str">
            <v>发改投资〔2022〕570号</v>
          </cell>
          <cell r="G57">
            <v>1007</v>
          </cell>
          <cell r="H57" t="str">
            <v>发改投资〔2023〕373号</v>
          </cell>
          <cell r="I57">
            <v>0</v>
          </cell>
          <cell r="K57">
            <v>30</v>
          </cell>
          <cell r="L57" t="str">
            <v>省级涉农资金（粤财农〔2022〕189号）</v>
          </cell>
          <cell r="M57">
            <v>0</v>
          </cell>
          <cell r="N57">
            <v>0</v>
          </cell>
          <cell r="P57">
            <v>1007</v>
          </cell>
          <cell r="Q57">
            <v>1007</v>
          </cell>
        </row>
        <row r="58">
          <cell r="B58" t="str">
            <v>阳江市阳东区江河水库除险加固工程</v>
          </cell>
          <cell r="C58" t="str">
            <v>阳江市阳东区</v>
          </cell>
          <cell r="D58">
            <v>8325.91</v>
          </cell>
          <cell r="E58">
            <v>1300</v>
          </cell>
          <cell r="F58" t="str">
            <v>发改投资〔2022〕570号</v>
          </cell>
          <cell r="G58">
            <v>1475</v>
          </cell>
          <cell r="H58" t="str">
            <v>发改投资〔2023〕373号</v>
          </cell>
          <cell r="I58">
            <v>0</v>
          </cell>
          <cell r="K58">
            <v>300</v>
          </cell>
          <cell r="L58" t="str">
            <v>省级涉农资金（粤财农〔2021〕152号）</v>
          </cell>
          <cell r="M58">
            <v>0</v>
          </cell>
          <cell r="N58">
            <v>0</v>
          </cell>
          <cell r="P58">
            <v>1475</v>
          </cell>
          <cell r="Q58">
            <v>1475</v>
          </cell>
        </row>
        <row r="59">
          <cell r="B59" t="str">
            <v>阳春市北河水库除险加固工程</v>
          </cell>
          <cell r="C59" t="str">
            <v>阳江市阳春市</v>
          </cell>
          <cell r="D59">
            <v>6211.87</v>
          </cell>
          <cell r="E59">
            <v>766</v>
          </cell>
          <cell r="F59" t="str">
            <v>发改投资〔2022〕570号</v>
          </cell>
          <cell r="G59">
            <v>1304</v>
          </cell>
          <cell r="H59" t="str">
            <v>发改投资〔2023〕373号</v>
          </cell>
          <cell r="I59">
            <v>0</v>
          </cell>
          <cell r="K59">
            <v>0</v>
          </cell>
          <cell r="M59">
            <v>0</v>
          </cell>
          <cell r="N59">
            <v>2000</v>
          </cell>
          <cell r="O59" t="str">
            <v>专项债</v>
          </cell>
          <cell r="P59">
            <v>1130</v>
          </cell>
          <cell r="Q59">
            <v>1130</v>
          </cell>
        </row>
        <row r="60">
          <cell r="B60" t="str">
            <v>国家水网骨干工程专项（重大骨干防洪减灾工程方向等）</v>
          </cell>
          <cell r="D60">
            <v>60512</v>
          </cell>
          <cell r="E60">
            <v>0</v>
          </cell>
          <cell r="G60">
            <v>12300</v>
          </cell>
          <cell r="I60">
            <v>0</v>
          </cell>
          <cell r="K60">
            <v>1500</v>
          </cell>
          <cell r="M60">
            <v>0</v>
          </cell>
          <cell r="N60">
            <v>0</v>
          </cell>
          <cell r="P60">
            <v>12300</v>
          </cell>
          <cell r="Q60">
            <v>12300</v>
          </cell>
        </row>
        <row r="61">
          <cell r="B61" t="str">
            <v>高州水库灌区续建配套与现代化改造工程项目</v>
          </cell>
          <cell r="C61" t="str">
            <v>茂名市茂南区</v>
          </cell>
          <cell r="D61">
            <v>60512</v>
          </cell>
          <cell r="E61">
            <v>0</v>
          </cell>
          <cell r="G61">
            <v>12300</v>
          </cell>
          <cell r="H61" t="str">
            <v>发改投资〔2023〕799号</v>
          </cell>
          <cell r="I61">
            <v>0</v>
          </cell>
          <cell r="K61">
            <v>1500</v>
          </cell>
          <cell r="L61" t="str">
            <v>财建【2023】171号</v>
          </cell>
          <cell r="M61">
            <v>0</v>
          </cell>
          <cell r="N61">
            <v>0</v>
          </cell>
          <cell r="P61">
            <v>12300</v>
          </cell>
          <cell r="Q61">
            <v>12300</v>
          </cell>
        </row>
        <row r="62">
          <cell r="B62" t="str">
            <v>水安全保障工程专项（大中型病险水库除险加固方向等）</v>
          </cell>
          <cell r="D62">
            <v>64718.81</v>
          </cell>
          <cell r="E62">
            <v>0</v>
          </cell>
          <cell r="G62">
            <v>11658</v>
          </cell>
          <cell r="I62">
            <v>0</v>
          </cell>
          <cell r="K62">
            <v>3502</v>
          </cell>
          <cell r="M62">
            <v>791.81</v>
          </cell>
          <cell r="N62">
            <v>300</v>
          </cell>
          <cell r="P62">
            <v>12287</v>
          </cell>
          <cell r="Q62">
            <v>11658</v>
          </cell>
        </row>
        <row r="63">
          <cell r="B63" t="str">
            <v>韶关市北江水系河段治理工程（滃江翁源县段）</v>
          </cell>
          <cell r="C63" t="str">
            <v>韶关市滃江翁源县</v>
          </cell>
          <cell r="D63">
            <v>7946</v>
          </cell>
          <cell r="E63">
            <v>0</v>
          </cell>
          <cell r="G63">
            <v>1589</v>
          </cell>
          <cell r="H63" t="str">
            <v>发改投资〔2023〕801号</v>
          </cell>
          <cell r="I63">
            <v>0</v>
          </cell>
          <cell r="K63">
            <v>275</v>
          </cell>
          <cell r="L63" t="str">
            <v>1.重大项目前期工作经费
（粤财建〔2020〕72号）
2.省级涉农资金（粤财农〔2022〕189号）</v>
          </cell>
          <cell r="M63">
            <v>0</v>
          </cell>
          <cell r="N63">
            <v>300</v>
          </cell>
          <cell r="P63">
            <v>1589</v>
          </cell>
          <cell r="Q63">
            <v>1589</v>
          </cell>
        </row>
        <row r="64">
          <cell r="B64" t="str">
            <v>韶关市北江水系河段治理工程（浈水南雄市段）</v>
          </cell>
          <cell r="C64" t="str">
            <v>韶关市南雄市</v>
          </cell>
          <cell r="D64">
            <v>10991</v>
          </cell>
          <cell r="E64">
            <v>0</v>
          </cell>
          <cell r="G64">
            <v>4548</v>
          </cell>
          <cell r="H64" t="str">
            <v>发改投资〔2023〕801号</v>
          </cell>
          <cell r="I64">
            <v>0</v>
          </cell>
          <cell r="K64">
            <v>2445</v>
          </cell>
          <cell r="L64" t="str">
            <v>重大项目前期工作经费
（粤财建〔2020〕72号）95万元、财建【2023】172号2350万元</v>
          </cell>
          <cell r="M64">
            <v>0</v>
          </cell>
          <cell r="N64">
            <v>0</v>
          </cell>
          <cell r="P64">
            <v>4548</v>
          </cell>
          <cell r="Q64">
            <v>4548</v>
          </cell>
        </row>
        <row r="65">
          <cell r="B65" t="str">
            <v>韶关市北江水系河段治理工程（武水乐昌市）</v>
          </cell>
          <cell r="C65" t="str">
            <v>韶关市乐昌市</v>
          </cell>
          <cell r="D65">
            <v>4352</v>
          </cell>
          <cell r="E65">
            <v>0</v>
          </cell>
          <cell r="G65">
            <v>871</v>
          </cell>
          <cell r="H65" t="str">
            <v>发改投资〔2023〕801号</v>
          </cell>
          <cell r="I65">
            <v>0</v>
          </cell>
          <cell r="K65">
            <v>175</v>
          </cell>
          <cell r="L65" t="str">
            <v>1.重大项目前期工作经费
（粤财建〔2020〕72号）
2.省级涉农资金
（粤财农〔2021〕152号）</v>
          </cell>
          <cell r="M65">
            <v>232</v>
          </cell>
          <cell r="N65">
            <v>0</v>
          </cell>
          <cell r="P65">
            <v>871</v>
          </cell>
          <cell r="Q65">
            <v>871</v>
          </cell>
        </row>
        <row r="66">
          <cell r="B66" t="str">
            <v>韶关市北江水系河段治理工程（浈水始兴县）</v>
          </cell>
          <cell r="C66" t="str">
            <v>韶关市始兴县</v>
          </cell>
          <cell r="D66">
            <v>3637</v>
          </cell>
          <cell r="E66">
            <v>0</v>
          </cell>
          <cell r="G66">
            <v>727</v>
          </cell>
          <cell r="H66" t="str">
            <v>发改投资〔2023〕801号</v>
          </cell>
          <cell r="I66">
            <v>0</v>
          </cell>
          <cell r="K66">
            <v>350</v>
          </cell>
          <cell r="L66" t="str">
            <v>1.重大项目前期工作经费
（粤财建〔2020〕72号）
2.省级涉农资金
（粤财农〔2022〕189号）</v>
          </cell>
          <cell r="M66">
            <v>0</v>
          </cell>
          <cell r="N66">
            <v>0</v>
          </cell>
          <cell r="P66">
            <v>727</v>
          </cell>
          <cell r="Q66">
            <v>727</v>
          </cell>
        </row>
        <row r="67">
          <cell r="B67" t="str">
            <v>韶关市北江水系河段治理工程（武水浈江区段）</v>
          </cell>
          <cell r="C67" t="str">
            <v>韶关市浈江区</v>
          </cell>
          <cell r="D67">
            <v>930</v>
          </cell>
          <cell r="E67">
            <v>0</v>
          </cell>
          <cell r="G67">
            <v>186</v>
          </cell>
          <cell r="H67" t="str">
            <v>发改投资〔2023〕801号</v>
          </cell>
          <cell r="I67">
            <v>0</v>
          </cell>
          <cell r="K67">
            <v>257</v>
          </cell>
          <cell r="L67" t="str">
            <v>1.重大项目前期工作经费
（粤财建〔2020〕72号）
2.省级涉农资金
（粤财农〔2021〕152号）</v>
          </cell>
          <cell r="M67">
            <v>0</v>
          </cell>
          <cell r="N67">
            <v>0</v>
          </cell>
          <cell r="P67">
            <v>186</v>
          </cell>
          <cell r="Q67">
            <v>186</v>
          </cell>
        </row>
        <row r="68">
          <cell r="B68" t="str">
            <v>广东绥江治理工程(怀集段)</v>
          </cell>
          <cell r="C68" t="str">
            <v>肇庆市怀集县</v>
          </cell>
          <cell r="D68">
            <v>1862.81</v>
          </cell>
          <cell r="E68">
            <v>0</v>
          </cell>
          <cell r="G68">
            <v>337</v>
          </cell>
          <cell r="H68" t="str">
            <v>发改投资〔2023〕801号</v>
          </cell>
          <cell r="I68">
            <v>0</v>
          </cell>
          <cell r="K68">
            <v>0</v>
          </cell>
          <cell r="M68">
            <v>559.81</v>
          </cell>
          <cell r="N68">
            <v>0</v>
          </cell>
          <cell r="P68">
            <v>966</v>
          </cell>
          <cell r="Q68">
            <v>337</v>
          </cell>
        </row>
        <row r="69">
          <cell r="B69" t="str">
            <v>鉴江茂名段治理工程（高州城区下游段、茂南梅江段）</v>
          </cell>
          <cell r="C69" t="str">
            <v>茂名市高州市</v>
          </cell>
          <cell r="D69">
            <v>35000</v>
          </cell>
          <cell r="E69">
            <v>0</v>
          </cell>
          <cell r="G69">
            <v>3400</v>
          </cell>
          <cell r="H69" t="str">
            <v>发改投资〔2023〕801号</v>
          </cell>
          <cell r="I69">
            <v>0</v>
          </cell>
          <cell r="K69">
            <v>0</v>
          </cell>
          <cell r="M69">
            <v>0</v>
          </cell>
          <cell r="N69">
            <v>0</v>
          </cell>
          <cell r="P69">
            <v>3400</v>
          </cell>
          <cell r="Q69">
            <v>3400</v>
          </cell>
        </row>
        <row r="70">
          <cell r="B70" t="str">
            <v>藏粮于地藏粮于技专项（农村产业融合方向）</v>
          </cell>
          <cell r="D70">
            <v>8500</v>
          </cell>
          <cell r="E70">
            <v>0</v>
          </cell>
          <cell r="G70">
            <v>2000</v>
          </cell>
          <cell r="I70">
            <v>0</v>
          </cell>
          <cell r="K70">
            <v>0</v>
          </cell>
          <cell r="M70">
            <v>3500</v>
          </cell>
          <cell r="N70">
            <v>0</v>
          </cell>
          <cell r="P70">
            <v>1950</v>
          </cell>
          <cell r="Q70">
            <v>1950</v>
          </cell>
        </row>
        <row r="71">
          <cell r="B71" t="str">
            <v>肇庆市德庆县国家农村产业融合发展示范园贡柑精深加工项目</v>
          </cell>
          <cell r="C71" t="str">
            <v>肇庆市德庆县</v>
          </cell>
          <cell r="D71">
            <v>8500</v>
          </cell>
          <cell r="G71">
            <v>2000</v>
          </cell>
          <cell r="H71" t="str">
            <v>发改投资〔2023〕711号</v>
          </cell>
          <cell r="I71">
            <v>0</v>
          </cell>
          <cell r="K71">
            <v>0</v>
          </cell>
          <cell r="M71">
            <v>3500</v>
          </cell>
          <cell r="N71">
            <v>0</v>
          </cell>
          <cell r="P71">
            <v>1950</v>
          </cell>
          <cell r="Q71">
            <v>1950</v>
          </cell>
        </row>
        <row r="72">
          <cell r="B72" t="str">
            <v>生态保护和修复支撑体系专项</v>
          </cell>
          <cell r="D72">
            <v>8614</v>
          </cell>
          <cell r="E72">
            <v>0</v>
          </cell>
          <cell r="G72">
            <v>2600</v>
          </cell>
          <cell r="I72">
            <v>0</v>
          </cell>
          <cell r="K72">
            <v>0</v>
          </cell>
          <cell r="M72">
            <v>0</v>
          </cell>
          <cell r="N72">
            <v>0</v>
          </cell>
          <cell r="P72">
            <v>2205</v>
          </cell>
          <cell r="Q72">
            <v>2205</v>
          </cell>
        </row>
        <row r="73">
          <cell r="B73" t="str">
            <v>河源市城镇周边林火综合阻隔系统项目（一期）</v>
          </cell>
          <cell r="C73" t="str">
            <v>河源市</v>
          </cell>
          <cell r="D73">
            <v>5592</v>
          </cell>
          <cell r="E73">
            <v>0</v>
          </cell>
          <cell r="G73">
            <v>1600</v>
          </cell>
          <cell r="H73" t="str">
            <v>发改投资〔2023〕613号</v>
          </cell>
          <cell r="I73">
            <v>0</v>
          </cell>
          <cell r="K73">
            <v>0</v>
          </cell>
          <cell r="M73">
            <v>0</v>
          </cell>
          <cell r="N73">
            <v>0</v>
          </cell>
          <cell r="P73">
            <v>1600</v>
          </cell>
          <cell r="Q73">
            <v>1600</v>
          </cell>
        </row>
        <row r="74">
          <cell r="B74" t="str">
            <v>广东省梅州市森林火灾高风险区综合治理工程建设项目</v>
          </cell>
          <cell r="C74" t="str">
            <v>梅州市</v>
          </cell>
          <cell r="D74">
            <v>3022</v>
          </cell>
          <cell r="E74">
            <v>0</v>
          </cell>
          <cell r="G74">
            <v>1000</v>
          </cell>
          <cell r="H74" t="str">
            <v>发改投资〔2023〕613号</v>
          </cell>
          <cell r="I74">
            <v>0</v>
          </cell>
          <cell r="K74">
            <v>0</v>
          </cell>
          <cell r="M74">
            <v>0</v>
          </cell>
          <cell r="P74">
            <v>605</v>
          </cell>
          <cell r="Q74">
            <v>605</v>
          </cell>
        </row>
        <row r="75">
          <cell r="B75" t="str">
            <v>粮食等重要农产品仓储设施专项</v>
          </cell>
          <cell r="D75">
            <v>97223.42</v>
          </cell>
          <cell r="E75">
            <v>0</v>
          </cell>
          <cell r="G75">
            <v>9600</v>
          </cell>
          <cell r="I75">
            <v>0</v>
          </cell>
          <cell r="K75">
            <v>790</v>
          </cell>
          <cell r="M75">
            <v>24330</v>
          </cell>
          <cell r="N75">
            <v>34300</v>
          </cell>
          <cell r="P75">
            <v>9600</v>
          </cell>
          <cell r="Q75">
            <v>9600</v>
          </cell>
        </row>
        <row r="76">
          <cell r="B76" t="str">
            <v>饶平县储备粮仓库及配套设施建设工程（一期）</v>
          </cell>
          <cell r="C76" t="str">
            <v>潮州市饶平县</v>
          </cell>
          <cell r="D76">
            <v>12926</v>
          </cell>
          <cell r="E76">
            <v>0</v>
          </cell>
          <cell r="G76">
            <v>850</v>
          </cell>
          <cell r="H76" t="str">
            <v>发改投资〔2023〕635号</v>
          </cell>
          <cell r="I76">
            <v>0</v>
          </cell>
          <cell r="K76">
            <v>0</v>
          </cell>
          <cell r="M76">
            <v>0</v>
          </cell>
          <cell r="N76">
            <v>10000</v>
          </cell>
          <cell r="O76" t="str">
            <v>专项债</v>
          </cell>
          <cell r="P76">
            <v>850</v>
          </cell>
          <cell r="Q76">
            <v>850</v>
          </cell>
        </row>
        <row r="77">
          <cell r="B77" t="str">
            <v>紫金县粮食和救灾救援物资储备仓库建设项目</v>
          </cell>
          <cell r="C77" t="str">
            <v>河源市紫金县</v>
          </cell>
          <cell r="D77">
            <v>10000</v>
          </cell>
          <cell r="E77">
            <v>0</v>
          </cell>
          <cell r="G77">
            <v>1080</v>
          </cell>
          <cell r="H77" t="str">
            <v>发改投资〔2023〕635号</v>
          </cell>
          <cell r="I77">
            <v>0</v>
          </cell>
          <cell r="K77">
            <v>0</v>
          </cell>
          <cell r="M77">
            <v>3300</v>
          </cell>
          <cell r="N77">
            <v>0</v>
          </cell>
          <cell r="P77">
            <v>1080</v>
          </cell>
          <cell r="Q77">
            <v>1080</v>
          </cell>
        </row>
        <row r="78">
          <cell r="B78" t="str">
            <v>揭东区粮食储备仓库建设工程</v>
          </cell>
          <cell r="C78" t="str">
            <v>揭阳市揭东区</v>
          </cell>
          <cell r="D78">
            <v>16951.29</v>
          </cell>
          <cell r="E78">
            <v>0</v>
          </cell>
          <cell r="G78">
            <v>1740</v>
          </cell>
          <cell r="H78" t="str">
            <v>发改投资〔2023〕635号</v>
          </cell>
          <cell r="I78">
            <v>0</v>
          </cell>
          <cell r="K78">
            <v>300</v>
          </cell>
          <cell r="L78" t="str">
            <v>重大项目前期工作经费（粤财建〔2022〕89号）</v>
          </cell>
          <cell r="M78">
            <v>30</v>
          </cell>
          <cell r="N78">
            <v>6000</v>
          </cell>
          <cell r="O78" t="str">
            <v>专项债</v>
          </cell>
          <cell r="P78">
            <v>1740</v>
          </cell>
          <cell r="Q78">
            <v>1740</v>
          </cell>
        </row>
        <row r="79">
          <cell r="B79" t="str">
            <v>清远市清城区粮食储备库新库建设项目（一期）</v>
          </cell>
          <cell r="C79" t="str">
            <v>清远市清城区</v>
          </cell>
          <cell r="D79">
            <v>28096.13</v>
          </cell>
          <cell r="E79">
            <v>0</v>
          </cell>
          <cell r="G79">
            <v>2670</v>
          </cell>
          <cell r="H79" t="str">
            <v>发改投资〔2023〕635号</v>
          </cell>
          <cell r="I79">
            <v>0</v>
          </cell>
          <cell r="K79">
            <v>0</v>
          </cell>
          <cell r="M79">
            <v>0</v>
          </cell>
          <cell r="N79">
            <v>18300</v>
          </cell>
          <cell r="O79" t="str">
            <v>专项债、政策性开发性金融工具</v>
          </cell>
          <cell r="P79">
            <v>2670</v>
          </cell>
          <cell r="Q79">
            <v>2670</v>
          </cell>
        </row>
        <row r="80">
          <cell r="B80" t="str">
            <v>汕尾市粮食储备仓库</v>
          </cell>
          <cell r="C80" t="str">
            <v>汕尾市</v>
          </cell>
          <cell r="D80">
            <v>29250</v>
          </cell>
          <cell r="E80">
            <v>0</v>
          </cell>
          <cell r="G80">
            <v>3260</v>
          </cell>
          <cell r="H80" t="str">
            <v>发改投资〔2023〕635号</v>
          </cell>
          <cell r="I80">
            <v>0</v>
          </cell>
          <cell r="K80">
            <v>490</v>
          </cell>
          <cell r="L80" t="str">
            <v>重大项目前期工作经费（粤发改重点函〔2020〕1056号）</v>
          </cell>
          <cell r="M80">
            <v>21000</v>
          </cell>
          <cell r="N80">
            <v>0</v>
          </cell>
          <cell r="P80">
            <v>3260</v>
          </cell>
          <cell r="Q80">
            <v>3260</v>
          </cell>
        </row>
        <row r="81">
          <cell r="B81" t="str">
            <v>灾后重建和防灾减灾能力建设专项（排水设施方向）</v>
          </cell>
          <cell r="D81">
            <v>591884.2899999999</v>
          </cell>
          <cell r="E81">
            <v>953</v>
          </cell>
          <cell r="G81">
            <v>15820</v>
          </cell>
          <cell r="I81">
            <v>1388</v>
          </cell>
          <cell r="K81">
            <v>4441</v>
          </cell>
          <cell r="M81">
            <v>11683.59</v>
          </cell>
          <cell r="N81">
            <v>35817</v>
          </cell>
          <cell r="P81">
            <v>14127</v>
          </cell>
          <cell r="Q81">
            <v>12389</v>
          </cell>
        </row>
        <row r="82">
          <cell r="B82" t="str">
            <v>连州市城市排水防涝整治工程建设项目(连州市星子三路排水箱函建设项目)</v>
          </cell>
          <cell r="C82" t="str">
            <v>清远市连州市</v>
          </cell>
          <cell r="D82">
            <v>940.59</v>
          </cell>
          <cell r="E82">
            <v>0</v>
          </cell>
          <cell r="G82">
            <v>280</v>
          </cell>
          <cell r="H82" t="str">
            <v>发改投资〔2023〕640号</v>
          </cell>
          <cell r="I82">
            <v>0</v>
          </cell>
          <cell r="K82">
            <v>0</v>
          </cell>
          <cell r="M82">
            <v>83.59</v>
          </cell>
          <cell r="N82">
            <v>317</v>
          </cell>
          <cell r="O82" t="str">
            <v>专项债</v>
          </cell>
          <cell r="P82">
            <v>260</v>
          </cell>
          <cell r="Q82">
            <v>260</v>
          </cell>
        </row>
        <row r="83">
          <cell r="B83" t="str">
            <v>汕头市龙湖区排水防涝系统改造及配套设施建设项目</v>
          </cell>
          <cell r="C83" t="str">
            <v>汕头市龙湖区</v>
          </cell>
          <cell r="D83">
            <v>83780</v>
          </cell>
          <cell r="E83">
            <v>0</v>
          </cell>
          <cell r="G83">
            <v>2654</v>
          </cell>
          <cell r="H83" t="str">
            <v>发改投资〔2023〕640号</v>
          </cell>
          <cell r="I83">
            <v>0</v>
          </cell>
          <cell r="K83">
            <v>1000</v>
          </cell>
          <cell r="L83" t="str">
            <v>重大项目前期工作经费（粤发改重点函〔2023〕230号）</v>
          </cell>
          <cell r="M83">
            <v>0</v>
          </cell>
          <cell r="N83">
            <v>0</v>
          </cell>
          <cell r="P83">
            <v>2654</v>
          </cell>
          <cell r="Q83">
            <v>2654</v>
          </cell>
        </row>
        <row r="84">
          <cell r="B84" t="str">
            <v>汕头市澄海区南排渠水环境综合整治项目</v>
          </cell>
          <cell r="C84" t="str">
            <v>汕头市澄海区</v>
          </cell>
          <cell r="D84">
            <v>21615.67</v>
          </cell>
          <cell r="E84">
            <v>0</v>
          </cell>
          <cell r="G84">
            <v>2168</v>
          </cell>
          <cell r="H84" t="str">
            <v>发改投资〔2023〕640号</v>
          </cell>
          <cell r="I84">
            <v>1388</v>
          </cell>
          <cell r="J84" t="str">
            <v>城市管网及污水处理补助资金（财建〔2021〕38号）</v>
          </cell>
          <cell r="K84">
            <v>1200</v>
          </cell>
          <cell r="L84" t="str">
            <v>打好污染防治攻坚战专项资金（粤财资环〔2023〕9号）</v>
          </cell>
          <cell r="M84">
            <v>0</v>
          </cell>
          <cell r="N84">
            <v>0</v>
          </cell>
          <cell r="P84">
            <v>2168</v>
          </cell>
          <cell r="Q84">
            <v>2168</v>
          </cell>
        </row>
        <row r="85">
          <cell r="B85" t="str">
            <v>海丰县排水防涝（海绵城市）建设项目</v>
          </cell>
          <cell r="C85" t="str">
            <v>汕尾市海丰县</v>
          </cell>
          <cell r="D85">
            <v>420000.43</v>
          </cell>
          <cell r="E85">
            <v>953</v>
          </cell>
          <cell r="F85" t="str">
            <v>发改投资〔2022〕462号</v>
          </cell>
          <cell r="G85">
            <v>2691</v>
          </cell>
          <cell r="H85" t="str">
            <v>发改投资〔2023〕640号</v>
          </cell>
          <cell r="I85">
            <v>0</v>
          </cell>
          <cell r="K85">
            <v>853</v>
          </cell>
          <cell r="L85" t="str">
            <v>中央预算内投资省级补助（粤发改投资函〔2023〕264号）</v>
          </cell>
          <cell r="M85">
            <v>0</v>
          </cell>
          <cell r="N85">
            <v>35500</v>
          </cell>
          <cell r="O85" t="str">
            <v>专项债</v>
          </cell>
          <cell r="P85">
            <v>1738</v>
          </cell>
          <cell r="Q85">
            <v>0</v>
          </cell>
        </row>
        <row r="86">
          <cell r="B86" t="str">
            <v>梅州城区排水设施清淤疏通及改造提升项目</v>
          </cell>
          <cell r="C86" t="str">
            <v>梅州市</v>
          </cell>
          <cell r="D86">
            <v>4500</v>
          </cell>
          <cell r="E86">
            <v>0</v>
          </cell>
          <cell r="G86">
            <v>2000</v>
          </cell>
          <cell r="H86" t="str">
            <v>发改投资〔2023〕640号</v>
          </cell>
          <cell r="I86">
            <v>0</v>
          </cell>
          <cell r="K86">
            <v>0</v>
          </cell>
          <cell r="M86">
            <v>9</v>
          </cell>
          <cell r="N86">
            <v>0</v>
          </cell>
          <cell r="P86">
            <v>2000</v>
          </cell>
          <cell r="Q86">
            <v>2000</v>
          </cell>
        </row>
        <row r="87">
          <cell r="B87" t="str">
            <v>梅州城区老旧排水管渠改造修复工程（二期）</v>
          </cell>
          <cell r="C87" t="str">
            <v>梅州市</v>
          </cell>
          <cell r="D87">
            <v>762.62</v>
          </cell>
          <cell r="E87">
            <v>0</v>
          </cell>
          <cell r="G87">
            <v>300</v>
          </cell>
          <cell r="H87" t="str">
            <v>发改投资〔2023〕640号</v>
          </cell>
          <cell r="I87">
            <v>0</v>
          </cell>
          <cell r="K87">
            <v>0</v>
          </cell>
          <cell r="M87">
            <v>0</v>
          </cell>
          <cell r="N87">
            <v>0</v>
          </cell>
          <cell r="P87">
            <v>300</v>
          </cell>
          <cell r="Q87">
            <v>300</v>
          </cell>
        </row>
        <row r="88">
          <cell r="B88" t="str">
            <v>兴宁市南部新城市政排水防涝工程（一期）</v>
          </cell>
          <cell r="C88" t="str">
            <v>梅州市兴宁市</v>
          </cell>
          <cell r="D88">
            <v>2946</v>
          </cell>
          <cell r="E88">
            <v>0</v>
          </cell>
          <cell r="G88">
            <v>1760</v>
          </cell>
          <cell r="H88" t="str">
            <v>发改投资〔2023〕640号</v>
          </cell>
          <cell r="I88">
            <v>0</v>
          </cell>
          <cell r="K88">
            <v>0</v>
          </cell>
          <cell r="M88">
            <v>0</v>
          </cell>
          <cell r="N88">
            <v>0</v>
          </cell>
          <cell r="P88">
            <v>1040</v>
          </cell>
          <cell r="Q88">
            <v>1040</v>
          </cell>
        </row>
        <row r="89">
          <cell r="B89" t="str">
            <v>兴宁市老城区供排水升级改造项目（二期）</v>
          </cell>
          <cell r="C89" t="str">
            <v>梅州市兴宁市</v>
          </cell>
          <cell r="D89">
            <v>31268</v>
          </cell>
          <cell r="E89">
            <v>0</v>
          </cell>
          <cell r="G89">
            <v>2212</v>
          </cell>
          <cell r="H89" t="str">
            <v>发改投资〔2023〕640号</v>
          </cell>
          <cell r="I89">
            <v>0</v>
          </cell>
          <cell r="K89">
            <v>0</v>
          </cell>
          <cell r="M89">
            <v>0</v>
          </cell>
          <cell r="N89">
            <v>0</v>
          </cell>
          <cell r="P89">
            <v>2212</v>
          </cell>
          <cell r="Q89">
            <v>2212</v>
          </cell>
        </row>
        <row r="90">
          <cell r="B90" t="str">
            <v>梅州市蕉岭县内涝点整治工程项目</v>
          </cell>
          <cell r="C90" t="str">
            <v>梅州市蕉岭县</v>
          </cell>
          <cell r="D90">
            <v>5828.98</v>
          </cell>
          <cell r="E90">
            <v>0</v>
          </cell>
          <cell r="G90">
            <v>700</v>
          </cell>
          <cell r="H90" t="str">
            <v>发改投资〔2023〕640号</v>
          </cell>
          <cell r="I90">
            <v>0</v>
          </cell>
          <cell r="K90">
            <v>0</v>
          </cell>
          <cell r="M90">
            <v>0</v>
          </cell>
          <cell r="N90">
            <v>0</v>
          </cell>
          <cell r="P90">
            <v>700</v>
          </cell>
          <cell r="Q90">
            <v>700</v>
          </cell>
        </row>
        <row r="91">
          <cell r="B91" t="str">
            <v>阳西县教育城中山大道及博学路工程项目</v>
          </cell>
          <cell r="C91" t="str">
            <v>阳江市阳西县</v>
          </cell>
          <cell r="D91">
            <v>6996</v>
          </cell>
          <cell r="E91">
            <v>0</v>
          </cell>
          <cell r="G91">
            <v>260</v>
          </cell>
          <cell r="H91" t="str">
            <v>发改投资〔2023〕640号</v>
          </cell>
          <cell r="I91">
            <v>0</v>
          </cell>
          <cell r="K91">
            <v>0</v>
          </cell>
          <cell r="M91">
            <v>4000</v>
          </cell>
          <cell r="N91">
            <v>0</v>
          </cell>
          <cell r="P91">
            <v>260</v>
          </cell>
          <cell r="Q91">
            <v>260</v>
          </cell>
        </row>
        <row r="92">
          <cell r="B92" t="str">
            <v>阳西县城排水管网建设工程（第三期）</v>
          </cell>
          <cell r="C92" t="str">
            <v>阳江市阳西县</v>
          </cell>
          <cell r="D92">
            <v>13246</v>
          </cell>
          <cell r="E92">
            <v>0</v>
          </cell>
          <cell r="G92">
            <v>795</v>
          </cell>
          <cell r="H92" t="str">
            <v>发改投资〔2023〕640号</v>
          </cell>
          <cell r="I92">
            <v>0</v>
          </cell>
          <cell r="K92">
            <v>0</v>
          </cell>
          <cell r="M92">
            <v>7591</v>
          </cell>
          <cell r="N92">
            <v>0</v>
          </cell>
          <cell r="P92">
            <v>795</v>
          </cell>
          <cell r="Q92">
            <v>795</v>
          </cell>
        </row>
        <row r="93">
          <cell r="B93" t="str">
            <v>新型冠状病毒感染疫情应急救治能力提升项目</v>
          </cell>
          <cell r="D93">
            <v>1090</v>
          </cell>
          <cell r="E93">
            <v>0</v>
          </cell>
          <cell r="G93">
            <v>507</v>
          </cell>
          <cell r="I93">
            <v>0</v>
          </cell>
          <cell r="K93">
            <v>0</v>
          </cell>
          <cell r="M93">
            <v>0</v>
          </cell>
          <cell r="N93">
            <v>0</v>
          </cell>
          <cell r="P93">
            <v>58</v>
          </cell>
          <cell r="Q93">
            <v>58</v>
          </cell>
        </row>
        <row r="94">
          <cell r="B94" t="str">
            <v>新型冠状病毒感染疫情应急救治能力提升项目</v>
          </cell>
          <cell r="C94" t="str">
            <v>汕尾市</v>
          </cell>
          <cell r="D94">
            <v>1090</v>
          </cell>
          <cell r="E94">
            <v>0</v>
          </cell>
          <cell r="G94">
            <v>507</v>
          </cell>
          <cell r="H94" t="str">
            <v>发改投资〔2023〕30号</v>
          </cell>
          <cell r="I94">
            <v>0</v>
          </cell>
          <cell r="K94">
            <v>0</v>
          </cell>
          <cell r="M94">
            <v>0</v>
          </cell>
          <cell r="N94">
            <v>0</v>
          </cell>
          <cell r="P94">
            <v>58</v>
          </cell>
          <cell r="Q94">
            <v>58</v>
          </cell>
        </row>
        <row r="95">
          <cell r="B95" t="str">
            <v>教育强国推进工程</v>
          </cell>
          <cell r="D95">
            <v>70342.3</v>
          </cell>
          <cell r="E95">
            <v>3000</v>
          </cell>
          <cell r="G95">
            <v>10000</v>
          </cell>
          <cell r="I95">
            <v>3000</v>
          </cell>
          <cell r="K95">
            <v>8700</v>
          </cell>
          <cell r="M95">
            <v>10465.52</v>
          </cell>
          <cell r="N95">
            <v>1202</v>
          </cell>
          <cell r="P95">
            <v>10000</v>
          </cell>
          <cell r="Q95">
            <v>3000</v>
          </cell>
        </row>
        <row r="96">
          <cell r="B96" t="str">
            <v>汕头技师学院职业技能实训基地及配套建设工程项目</v>
          </cell>
          <cell r="C96" t="str">
            <v>汕头市</v>
          </cell>
          <cell r="D96">
            <v>33257.48</v>
          </cell>
          <cell r="E96">
            <v>0</v>
          </cell>
          <cell r="G96">
            <v>3000</v>
          </cell>
          <cell r="H96" t="str">
            <v>发改投资〔2023〕208号</v>
          </cell>
          <cell r="I96">
            <v>3000</v>
          </cell>
          <cell r="K96">
            <v>5700</v>
          </cell>
          <cell r="L96" t="str">
            <v>1.下达2023年教育强国推进工程中央基建投资预算（粤财社〔2023〕107号）3000万元；                         2.中央就业补助资金和省级促进就业创业发展专项资金（粤财社〔2020〕321号）5000万元；
3.省级促进就业创业发展专项资金（粤财社〔2021〕301号）700万元；
4.重大项目前期工作经费（粤财建〔2021〕68号）</v>
          </cell>
          <cell r="M96">
            <v>10465.52</v>
          </cell>
          <cell r="N96">
            <v>0</v>
          </cell>
          <cell r="P96">
            <v>3000</v>
          </cell>
          <cell r="Q96">
            <v>3000</v>
          </cell>
        </row>
        <row r="97">
          <cell r="B97" t="str">
            <v>岭南师范学院新校区（湖光校区）实训楼建设项目（首期）</v>
          </cell>
          <cell r="C97" t="str">
            <v>岭南师范学院</v>
          </cell>
          <cell r="D97">
            <v>37084.82</v>
          </cell>
          <cell r="E97">
            <v>3000</v>
          </cell>
          <cell r="F97" t="str">
            <v>发改投资〔2022〕428号</v>
          </cell>
          <cell r="G97">
            <v>7000</v>
          </cell>
          <cell r="H97" t="str">
            <v>发改投资〔2023〕208号</v>
          </cell>
          <cell r="I97">
            <v>0</v>
          </cell>
          <cell r="K97">
            <v>3000</v>
          </cell>
          <cell r="L97" t="str">
            <v>中央预算内投资省级补助（粤发改投资函〔2023〕264号）</v>
          </cell>
          <cell r="M97">
            <v>0</v>
          </cell>
          <cell r="N97">
            <v>1202</v>
          </cell>
          <cell r="O97" t="str">
            <v>自筹</v>
          </cell>
          <cell r="P97">
            <v>7000</v>
          </cell>
          <cell r="Q97">
            <v>0</v>
          </cell>
        </row>
        <row r="98">
          <cell r="B98" t="str">
            <v>全民健身设施补短板工程</v>
          </cell>
          <cell r="D98">
            <v>14673</v>
          </cell>
          <cell r="E98">
            <v>0</v>
          </cell>
          <cell r="G98">
            <v>4000</v>
          </cell>
          <cell r="I98">
            <v>0</v>
          </cell>
          <cell r="K98">
            <v>0</v>
          </cell>
          <cell r="M98">
            <v>497.57</v>
          </cell>
          <cell r="N98">
            <v>0</v>
          </cell>
          <cell r="P98">
            <v>4000</v>
          </cell>
          <cell r="Q98">
            <v>4000</v>
          </cell>
        </row>
        <row r="99">
          <cell r="B99" t="str">
            <v>河源市连平体育公园项目</v>
          </cell>
          <cell r="C99" t="str">
            <v>河源市连平县</v>
          </cell>
          <cell r="D99">
            <v>8200</v>
          </cell>
          <cell r="E99">
            <v>0</v>
          </cell>
          <cell r="G99">
            <v>2000</v>
          </cell>
          <cell r="H99" t="str">
            <v>发改投资〔2023〕421号</v>
          </cell>
          <cell r="I99">
            <v>0</v>
          </cell>
          <cell r="K99">
            <v>0</v>
          </cell>
          <cell r="M99">
            <v>497.57</v>
          </cell>
          <cell r="N99">
            <v>0</v>
          </cell>
          <cell r="P99">
            <v>2000</v>
          </cell>
          <cell r="Q99">
            <v>2000</v>
          </cell>
        </row>
        <row r="100">
          <cell r="B100" t="str">
            <v>梅州市丰顺体育公园建设项目</v>
          </cell>
          <cell r="C100" t="str">
            <v>梅州市丰顺县</v>
          </cell>
          <cell r="D100">
            <v>6473</v>
          </cell>
          <cell r="E100">
            <v>0</v>
          </cell>
          <cell r="G100">
            <v>2000</v>
          </cell>
          <cell r="H100" t="str">
            <v>发改投资〔2023〕1069号</v>
          </cell>
          <cell r="I100">
            <v>0</v>
          </cell>
          <cell r="K100">
            <v>0</v>
          </cell>
          <cell r="M100">
            <v>0</v>
          </cell>
          <cell r="N100">
            <v>0</v>
          </cell>
          <cell r="P100">
            <v>2000</v>
          </cell>
          <cell r="Q100">
            <v>2000</v>
          </cell>
        </row>
        <row r="101">
          <cell r="B101" t="str">
            <v>文化保护传承利用工程</v>
          </cell>
          <cell r="D101">
            <v>39512</v>
          </cell>
          <cell r="E101">
            <v>0</v>
          </cell>
          <cell r="G101">
            <v>10000</v>
          </cell>
          <cell r="I101">
            <v>0</v>
          </cell>
          <cell r="K101">
            <v>4414.24</v>
          </cell>
          <cell r="M101">
            <v>0</v>
          </cell>
          <cell r="N101">
            <v>0</v>
          </cell>
          <cell r="P101">
            <v>10000</v>
          </cell>
          <cell r="Q101">
            <v>9876.159999999998</v>
          </cell>
        </row>
        <row r="102">
          <cell r="B102" t="str">
            <v>广东省韶关市红军过粤北重点展示园建设项目</v>
          </cell>
          <cell r="C102" t="str">
            <v>韶关市仁化县</v>
          </cell>
          <cell r="D102">
            <v>26772</v>
          </cell>
          <cell r="E102">
            <v>0</v>
          </cell>
          <cell r="G102">
            <v>8000</v>
          </cell>
          <cell r="H102" t="str">
            <v>发改投资〔2023〕487号</v>
          </cell>
          <cell r="I102">
            <v>0</v>
          </cell>
          <cell r="K102">
            <v>2864.24</v>
          </cell>
          <cell r="L102" t="str">
            <v>1.红色革命遗址保护利用项目经费
（粤财科教〔2022〕130号）
2.重大项目前期工作经费
（粤财建﹝2021﹞68号）</v>
          </cell>
          <cell r="M102">
            <v>0</v>
          </cell>
          <cell r="N102">
            <v>0</v>
          </cell>
          <cell r="P102">
            <v>8000</v>
          </cell>
          <cell r="Q102">
            <v>7876.159999999998</v>
          </cell>
        </row>
        <row r="103">
          <cell r="B103" t="str">
            <v>广东省韶关市红军过粤北长征历史步道示范段（南雄段）项目</v>
          </cell>
          <cell r="C103" t="str">
            <v>韶关市南雄市</v>
          </cell>
          <cell r="D103">
            <v>12740</v>
          </cell>
          <cell r="E103">
            <v>0</v>
          </cell>
          <cell r="G103">
            <v>2000</v>
          </cell>
          <cell r="H103" t="str">
            <v>发改投资〔2023〕487号</v>
          </cell>
          <cell r="I103">
            <v>0</v>
          </cell>
          <cell r="K103">
            <v>1550</v>
          </cell>
          <cell r="L103" t="str">
            <v>1.重大项目前期工作经费
（粤发改重点函〔2022〕894号）
2.红色革命遗址保护利用项目经费
（粤财科教〔2022〕130号）</v>
          </cell>
          <cell r="M103">
            <v>0</v>
          </cell>
          <cell r="N103">
            <v>0</v>
          </cell>
          <cell r="P103">
            <v>2000</v>
          </cell>
          <cell r="Q103">
            <v>2000</v>
          </cell>
        </row>
        <row r="104">
          <cell r="B104" t="str">
            <v>教育强国推进工程（公共实训基地建设方向）</v>
          </cell>
          <cell r="D104">
            <v>9328.71</v>
          </cell>
          <cell r="E104">
            <v>0</v>
          </cell>
          <cell r="G104">
            <v>4000</v>
          </cell>
          <cell r="I104">
            <v>0</v>
          </cell>
          <cell r="K104">
            <v>0</v>
          </cell>
          <cell r="M104">
            <v>0</v>
          </cell>
          <cell r="N104">
            <v>0</v>
          </cell>
          <cell r="P104">
            <v>4000</v>
          </cell>
          <cell r="Q104">
            <v>4000</v>
          </cell>
        </row>
        <row r="105">
          <cell r="B105" t="str">
            <v>广东省梅州市梅江区公共实训基地建设项目</v>
          </cell>
          <cell r="C105" t="str">
            <v>梅州市梅江区</v>
          </cell>
          <cell r="D105">
            <v>5000</v>
          </cell>
          <cell r="E105">
            <v>0</v>
          </cell>
          <cell r="G105">
            <v>2000</v>
          </cell>
          <cell r="H105" t="str">
            <v>发改投资〔2023〕537号</v>
          </cell>
          <cell r="I105">
            <v>0</v>
          </cell>
          <cell r="K105">
            <v>0</v>
          </cell>
          <cell r="M105">
            <v>0</v>
          </cell>
          <cell r="N105">
            <v>0</v>
          </cell>
          <cell r="P105">
            <v>2000</v>
          </cell>
          <cell r="Q105">
            <v>2000</v>
          </cell>
        </row>
        <row r="106">
          <cell r="B106" t="str">
            <v>五华县公共实训基地项目</v>
          </cell>
          <cell r="C106" t="str">
            <v>梅州市五华县</v>
          </cell>
          <cell r="D106">
            <v>4328.71</v>
          </cell>
          <cell r="E106">
            <v>0</v>
          </cell>
          <cell r="G106">
            <v>2000</v>
          </cell>
          <cell r="H106" t="str">
            <v>发改投资〔2023〕537号</v>
          </cell>
          <cell r="I106">
            <v>0</v>
          </cell>
          <cell r="K106">
            <v>0</v>
          </cell>
          <cell r="M106">
            <v>0</v>
          </cell>
          <cell r="N106">
            <v>0</v>
          </cell>
          <cell r="P106">
            <v>2000</v>
          </cell>
          <cell r="Q106">
            <v>2000</v>
          </cell>
        </row>
        <row r="107">
          <cell r="B107" t="str">
            <v>2021年卫生健康领域第二批</v>
          </cell>
          <cell r="D107">
            <v>71280</v>
          </cell>
          <cell r="E107">
            <v>10000</v>
          </cell>
          <cell r="G107">
            <v>0</v>
          </cell>
          <cell r="I107">
            <v>0</v>
          </cell>
          <cell r="K107">
            <v>0</v>
          </cell>
          <cell r="M107">
            <v>35400</v>
          </cell>
          <cell r="N107">
            <v>17987</v>
          </cell>
          <cell r="P107">
            <v>10000</v>
          </cell>
          <cell r="Q107">
            <v>0</v>
          </cell>
        </row>
        <row r="108">
          <cell r="B108" t="str">
            <v>汕头市中医医院易地扩建项目</v>
          </cell>
          <cell r="C108" t="str">
            <v>汕头市</v>
          </cell>
          <cell r="D108">
            <v>71280</v>
          </cell>
          <cell r="E108">
            <v>10000</v>
          </cell>
          <cell r="F108" t="str">
            <v>发改投资〔2021〕1292号</v>
          </cell>
          <cell r="G108">
            <v>0</v>
          </cell>
          <cell r="I108">
            <v>0</v>
          </cell>
          <cell r="K108">
            <v>0</v>
          </cell>
          <cell r="M108">
            <v>35400</v>
          </cell>
          <cell r="N108">
            <v>17987</v>
          </cell>
          <cell r="O108" t="str">
            <v>自筹</v>
          </cell>
          <cell r="P108">
            <v>10000</v>
          </cell>
          <cell r="Q108">
            <v>0</v>
          </cell>
        </row>
        <row r="109">
          <cell r="B109" t="str">
            <v>2022年卫生健康领域第三批</v>
          </cell>
          <cell r="D109">
            <v>113600</v>
          </cell>
          <cell r="E109">
            <v>20000</v>
          </cell>
          <cell r="G109">
            <v>0</v>
          </cell>
          <cell r="I109">
            <v>0</v>
          </cell>
          <cell r="K109">
            <v>0</v>
          </cell>
          <cell r="M109">
            <v>0</v>
          </cell>
          <cell r="N109">
            <v>35500</v>
          </cell>
          <cell r="P109">
            <v>20000</v>
          </cell>
          <cell r="Q109">
            <v>0</v>
          </cell>
        </row>
        <row r="110">
          <cell r="B110" t="str">
            <v>广东医科大学附属医院海东院区</v>
          </cell>
          <cell r="C110" t="str">
            <v>湛江市</v>
          </cell>
          <cell r="D110">
            <v>113600</v>
          </cell>
          <cell r="E110">
            <v>20000</v>
          </cell>
          <cell r="F110" t="str">
            <v>发改投资〔2022〕1362号</v>
          </cell>
          <cell r="G110">
            <v>0</v>
          </cell>
          <cell r="I110">
            <v>0</v>
          </cell>
          <cell r="K110">
            <v>0</v>
          </cell>
          <cell r="M110">
            <v>0</v>
          </cell>
          <cell r="N110">
            <v>35500</v>
          </cell>
          <cell r="O110" t="str">
            <v>专项债、高水平医院资金</v>
          </cell>
          <cell r="P110">
            <v>20000</v>
          </cell>
          <cell r="Q110">
            <v>0</v>
          </cell>
        </row>
        <row r="111">
          <cell r="B111" t="str">
            <v>优质高效医疗卫生服务体系建设工程2023年第二批</v>
          </cell>
          <cell r="D111">
            <v>892538.84</v>
          </cell>
          <cell r="E111">
            <v>20000</v>
          </cell>
          <cell r="G111">
            <v>43000</v>
          </cell>
          <cell r="I111">
            <v>0</v>
          </cell>
          <cell r="K111">
            <v>2590</v>
          </cell>
          <cell r="M111">
            <v>143700</v>
          </cell>
          <cell r="N111">
            <v>59925.52</v>
          </cell>
          <cell r="P111">
            <v>63000</v>
          </cell>
          <cell r="Q111">
            <v>23000</v>
          </cell>
        </row>
        <row r="112">
          <cell r="B112" t="str">
            <v>汕头市中心医院易地重建项目（重大疫情救治基地）</v>
          </cell>
          <cell r="C112" t="str">
            <v>汕头市</v>
          </cell>
          <cell r="D112">
            <v>461838</v>
          </cell>
          <cell r="E112">
            <v>10000</v>
          </cell>
          <cell r="F112" t="str">
            <v>发改投资〔2022〕1362号</v>
          </cell>
          <cell r="G112">
            <v>10000</v>
          </cell>
          <cell r="H112" t="str">
            <v>发改投资〔2023〕492号</v>
          </cell>
          <cell r="I112">
            <v>0</v>
          </cell>
          <cell r="K112">
            <v>0</v>
          </cell>
          <cell r="M112">
            <v>135400</v>
          </cell>
          <cell r="N112">
            <v>0</v>
          </cell>
          <cell r="P112">
            <v>20000</v>
          </cell>
          <cell r="Q112">
            <v>0</v>
          </cell>
        </row>
        <row r="113">
          <cell r="B113" t="str">
            <v>粤北人民医院医疗中心建设项目</v>
          </cell>
          <cell r="C113" t="str">
            <v>韶关市</v>
          </cell>
          <cell r="D113">
            <v>105989</v>
          </cell>
          <cell r="E113">
            <v>10000</v>
          </cell>
          <cell r="F113" t="str">
            <v>发改投资〔2022〕1362号</v>
          </cell>
          <cell r="G113">
            <v>10000</v>
          </cell>
          <cell r="H113" t="str">
            <v>发改投资〔2023〕492号</v>
          </cell>
          <cell r="I113">
            <v>0</v>
          </cell>
          <cell r="K113">
            <v>500</v>
          </cell>
          <cell r="L113" t="str">
            <v>重大项目前期工作经费
（粤发改重点函〔2021〕1597 号）</v>
          </cell>
          <cell r="M113">
            <v>8300</v>
          </cell>
          <cell r="N113">
            <v>0</v>
          </cell>
          <cell r="P113">
            <v>20000</v>
          </cell>
          <cell r="Q113">
            <v>0</v>
          </cell>
        </row>
        <row r="114">
          <cell r="B114" t="str">
            <v>深汕中心医院二期建设项目</v>
          </cell>
          <cell r="C114" t="str">
            <v>汕尾市</v>
          </cell>
          <cell r="D114">
            <v>191712</v>
          </cell>
          <cell r="E114">
            <v>0</v>
          </cell>
          <cell r="G114">
            <v>10000</v>
          </cell>
          <cell r="H114" t="str">
            <v>发改投资〔2023〕492号</v>
          </cell>
          <cell r="I114">
            <v>0</v>
          </cell>
          <cell r="K114">
            <v>2090</v>
          </cell>
          <cell r="L114" t="str">
            <v>粤财建〔2022〕81 号
重大项目前期工作经费
粤发改重点函〔2021〕373 号</v>
          </cell>
          <cell r="M114">
            <v>0</v>
          </cell>
          <cell r="N114">
            <v>0</v>
          </cell>
          <cell r="P114">
            <v>10000</v>
          </cell>
          <cell r="Q114">
            <v>10000</v>
          </cell>
        </row>
        <row r="115">
          <cell r="B115" t="str">
            <v>茂名市中医院新院区建设项目</v>
          </cell>
          <cell r="C115" t="str">
            <v>茂名市茂南区</v>
          </cell>
          <cell r="D115">
            <v>108986.84</v>
          </cell>
          <cell r="E115">
            <v>0</v>
          </cell>
          <cell r="G115">
            <v>10000</v>
          </cell>
          <cell r="H115" t="str">
            <v>发改投资〔2023〕492号</v>
          </cell>
          <cell r="I115">
            <v>0</v>
          </cell>
          <cell r="K115">
            <v>0</v>
          </cell>
          <cell r="M115">
            <v>0</v>
          </cell>
          <cell r="N115">
            <v>59925.52</v>
          </cell>
          <cell r="O115" t="str">
            <v>抗疫特别国债、地方政府专项债券</v>
          </cell>
          <cell r="P115">
            <v>10000</v>
          </cell>
          <cell r="Q115">
            <v>10000</v>
          </cell>
        </row>
        <row r="116">
          <cell r="B116" t="str">
            <v>南雄市人民医院综合门诊大楼</v>
          </cell>
          <cell r="C116" t="str">
            <v>韶关市南雄市</v>
          </cell>
          <cell r="D116">
            <v>24013</v>
          </cell>
          <cell r="E116">
            <v>0</v>
          </cell>
          <cell r="G116">
            <v>3000</v>
          </cell>
          <cell r="H116" t="str">
            <v>发改投资〔2023〕985号</v>
          </cell>
          <cell r="I116">
            <v>0</v>
          </cell>
          <cell r="K116">
            <v>0</v>
          </cell>
          <cell r="M116">
            <v>0</v>
          </cell>
          <cell r="N116">
            <v>0</v>
          </cell>
          <cell r="P116">
            <v>3000</v>
          </cell>
          <cell r="Q116">
            <v>3000</v>
          </cell>
        </row>
        <row r="117">
          <cell r="B117" t="str">
            <v>污染治理和节能减碳专项（污染治理方向）</v>
          </cell>
          <cell r="D117">
            <v>64468</v>
          </cell>
          <cell r="E117">
            <v>0</v>
          </cell>
          <cell r="G117">
            <v>5800</v>
          </cell>
          <cell r="I117">
            <v>0</v>
          </cell>
          <cell r="K117">
            <v>0</v>
          </cell>
          <cell r="M117">
            <v>16000</v>
          </cell>
          <cell r="N117">
            <v>0</v>
          </cell>
          <cell r="P117">
            <v>5043</v>
          </cell>
          <cell r="Q117">
            <v>5043</v>
          </cell>
        </row>
        <row r="118">
          <cell r="B118" t="str">
            <v>乳源瑶族自治县县域垃圾焚烧处理设施建设项目</v>
          </cell>
          <cell r="C118" t="str">
            <v>韶关市乳源瑶族自治县</v>
          </cell>
          <cell r="D118">
            <v>26129</v>
          </cell>
          <cell r="E118">
            <v>0</v>
          </cell>
          <cell r="G118">
            <v>2000</v>
          </cell>
          <cell r="H118" t="str">
            <v>发改投资〔2023〕592号</v>
          </cell>
          <cell r="I118">
            <v>0</v>
          </cell>
          <cell r="K118">
            <v>0</v>
          </cell>
          <cell r="M118">
            <v>0</v>
          </cell>
          <cell r="N118">
            <v>0</v>
          </cell>
          <cell r="P118">
            <v>2000</v>
          </cell>
          <cell r="Q118">
            <v>2000</v>
          </cell>
        </row>
        <row r="119">
          <cell r="B119" t="str">
            <v>云浮市云安区垃圾收运处理设施项目</v>
          </cell>
          <cell r="C119" t="str">
            <v>云浮市云安区</v>
          </cell>
          <cell r="D119">
            <v>7843</v>
          </cell>
          <cell r="E119">
            <v>0</v>
          </cell>
          <cell r="G119">
            <v>1800</v>
          </cell>
          <cell r="H119" t="str">
            <v>发改投资〔2023〕592号</v>
          </cell>
          <cell r="I119">
            <v>0</v>
          </cell>
          <cell r="K119">
            <v>0</v>
          </cell>
          <cell r="M119">
            <v>5000</v>
          </cell>
          <cell r="N119">
            <v>0</v>
          </cell>
          <cell r="P119">
            <v>1043</v>
          </cell>
          <cell r="Q119">
            <v>1043</v>
          </cell>
        </row>
        <row r="120">
          <cell r="B120" t="str">
            <v>郁南县都城镇雨污分流及排污黑点综合整治工程</v>
          </cell>
          <cell r="C120" t="str">
            <v>云浮市郁南县</v>
          </cell>
          <cell r="D120">
            <v>30496</v>
          </cell>
          <cell r="E120">
            <v>0</v>
          </cell>
          <cell r="G120">
            <v>2000</v>
          </cell>
          <cell r="H120" t="str">
            <v>发改投资〔2023〕592号</v>
          </cell>
          <cell r="I120">
            <v>0</v>
          </cell>
          <cell r="K120">
            <v>0</v>
          </cell>
          <cell r="M120">
            <v>11000</v>
          </cell>
          <cell r="N120">
            <v>0</v>
          </cell>
          <cell r="P120">
            <v>2000</v>
          </cell>
          <cell r="Q120">
            <v>2000</v>
          </cell>
        </row>
        <row r="121">
          <cell r="B121" t="str">
            <v>新型基础设施建设专项</v>
          </cell>
          <cell r="D121">
            <v>26000</v>
          </cell>
          <cell r="E121">
            <v>0</v>
          </cell>
          <cell r="G121">
            <v>3900</v>
          </cell>
          <cell r="I121">
            <v>0</v>
          </cell>
          <cell r="K121">
            <v>0</v>
          </cell>
          <cell r="M121">
            <v>0</v>
          </cell>
          <cell r="N121">
            <v>0</v>
          </cell>
          <cell r="P121">
            <v>3900</v>
          </cell>
          <cell r="Q121">
            <v>3900</v>
          </cell>
        </row>
        <row r="122">
          <cell r="B122" t="str">
            <v>“粤港澳大湾区算力枢纽节点韶关数据中心集群一体化安全保障”项目</v>
          </cell>
          <cell r="C122" t="str">
            <v>韶关市</v>
          </cell>
          <cell r="D122">
            <v>26000</v>
          </cell>
          <cell r="E122">
            <v>0</v>
          </cell>
          <cell r="G122">
            <v>3900</v>
          </cell>
          <cell r="H122" t="str">
            <v>发改投资〔2023〕827号</v>
          </cell>
          <cell r="I122">
            <v>0</v>
          </cell>
          <cell r="K122">
            <v>0</v>
          </cell>
          <cell r="M122">
            <v>0</v>
          </cell>
          <cell r="N122">
            <v>0</v>
          </cell>
          <cell r="P122">
            <v>3900</v>
          </cell>
          <cell r="Q122">
            <v>3900</v>
          </cell>
        </row>
        <row r="123">
          <cell r="B123" t="str">
            <v>社会服务设施兜底线工程</v>
          </cell>
          <cell r="D123">
            <v>1816.02</v>
          </cell>
          <cell r="E123">
            <v>0</v>
          </cell>
          <cell r="G123">
            <v>800</v>
          </cell>
          <cell r="I123">
            <v>0</v>
          </cell>
          <cell r="K123">
            <v>0</v>
          </cell>
          <cell r="M123">
            <v>0</v>
          </cell>
          <cell r="N123">
            <v>0</v>
          </cell>
          <cell r="P123">
            <v>800</v>
          </cell>
          <cell r="Q123">
            <v>800</v>
          </cell>
        </row>
        <row r="124">
          <cell r="B124" t="str">
            <v>平远县革命烈士陵园提质改造项目</v>
          </cell>
          <cell r="C124" t="str">
            <v>梅州市平远县</v>
          </cell>
          <cell r="D124">
            <v>1816.02</v>
          </cell>
          <cell r="E124">
            <v>0</v>
          </cell>
          <cell r="G124">
            <v>800</v>
          </cell>
          <cell r="H124" t="str">
            <v>发改投资〔2023〕67号</v>
          </cell>
          <cell r="I124">
            <v>0</v>
          </cell>
          <cell r="K124">
            <v>0</v>
          </cell>
          <cell r="M124">
            <v>0</v>
          </cell>
          <cell r="N124">
            <v>0</v>
          </cell>
          <cell r="P124">
            <v>800</v>
          </cell>
          <cell r="Q124">
            <v>800</v>
          </cell>
        </row>
        <row r="125">
          <cell r="B125" t="str">
            <v>省发展改革委拟申报项目</v>
          </cell>
          <cell r="D125">
            <v>36030.96</v>
          </cell>
          <cell r="E125" t="str">
            <v>—</v>
          </cell>
          <cell r="G125" t="str">
            <v>—</v>
          </cell>
          <cell r="I125" t="str">
            <v>—</v>
          </cell>
          <cell r="K125" t="str">
            <v>—</v>
          </cell>
          <cell r="M125" t="str">
            <v>—</v>
          </cell>
          <cell r="N125" t="str">
            <v>—</v>
          </cell>
          <cell r="P125">
            <v>40275.557799999995</v>
          </cell>
          <cell r="Q125">
            <v>40275.557799999995</v>
          </cell>
        </row>
        <row r="126">
          <cell r="B126" t="str">
            <v>基建项目</v>
          </cell>
          <cell r="D126">
            <v>27288</v>
          </cell>
          <cell r="E126" t="str">
            <v>—</v>
          </cell>
          <cell r="G126" t="str">
            <v>—</v>
          </cell>
          <cell r="I126" t="str">
            <v>—</v>
          </cell>
          <cell r="K126" t="str">
            <v>—</v>
          </cell>
          <cell r="M126" t="str">
            <v>—</v>
          </cell>
          <cell r="N126" t="str">
            <v>—</v>
          </cell>
          <cell r="P126">
            <v>5020</v>
          </cell>
          <cell r="Q126">
            <v>5020</v>
          </cell>
        </row>
        <row r="127">
          <cell r="B127" t="str">
            <v>广东省暨广州市应急物资保障基地项目</v>
          </cell>
          <cell r="C127" t="str">
            <v>广东省粮食和物资储备保障中心</v>
          </cell>
          <cell r="D127">
            <v>27288</v>
          </cell>
          <cell r="E127" t="str">
            <v>—</v>
          </cell>
          <cell r="G127" t="str">
            <v>—</v>
          </cell>
          <cell r="I127" t="str">
            <v>—</v>
          </cell>
          <cell r="K127" t="str">
            <v>—</v>
          </cell>
          <cell r="M127" t="str">
            <v>—</v>
          </cell>
          <cell r="N127" t="str">
            <v>—</v>
          </cell>
          <cell r="P127">
            <v>5020</v>
          </cell>
          <cell r="Q127">
            <v>5020</v>
          </cell>
        </row>
        <row r="128">
          <cell r="B128" t="str">
            <v>政务信息化项目</v>
          </cell>
          <cell r="D128">
            <v>8742.960000000001</v>
          </cell>
          <cell r="E128" t="str">
            <v>—</v>
          </cell>
          <cell r="G128" t="str">
            <v>—</v>
          </cell>
          <cell r="I128" t="str">
            <v>—</v>
          </cell>
          <cell r="K128" t="str">
            <v>—</v>
          </cell>
          <cell r="M128" t="str">
            <v>—</v>
          </cell>
          <cell r="N128" t="str">
            <v>—</v>
          </cell>
          <cell r="P128">
            <v>4020.5577999999996</v>
          </cell>
          <cell r="Q128">
            <v>4020.5577999999996</v>
          </cell>
        </row>
        <row r="129">
          <cell r="B129" t="str">
            <v>省发展改革委2022年度政务信息化服务项目（系统运维运营和网络安全）</v>
          </cell>
          <cell r="C129" t="str">
            <v>省投信中心</v>
          </cell>
          <cell r="D129">
            <v>292.52</v>
          </cell>
          <cell r="E129" t="str">
            <v>—</v>
          </cell>
          <cell r="G129" t="str">
            <v>—</v>
          </cell>
          <cell r="I129" t="str">
            <v>—</v>
          </cell>
          <cell r="K129" t="str">
            <v>—</v>
          </cell>
          <cell r="M129" t="str">
            <v>—</v>
          </cell>
          <cell r="N129" t="str">
            <v>—</v>
          </cell>
          <cell r="P129">
            <v>105.2458</v>
          </cell>
          <cell r="Q129">
            <v>105.2458</v>
          </cell>
        </row>
        <row r="130">
          <cell r="B130" t="str">
            <v>省发展改革委政务信息化项目</v>
          </cell>
          <cell r="C130" t="str">
            <v>省投信中心</v>
          </cell>
          <cell r="D130">
            <v>2798</v>
          </cell>
          <cell r="E130" t="str">
            <v>—</v>
          </cell>
          <cell r="G130" t="str">
            <v>—</v>
          </cell>
          <cell r="I130" t="str">
            <v>—</v>
          </cell>
          <cell r="K130" t="str">
            <v>—</v>
          </cell>
          <cell r="M130" t="str">
            <v>—</v>
          </cell>
          <cell r="N130" t="str">
            <v>—</v>
          </cell>
          <cell r="P130">
            <v>1928.48</v>
          </cell>
          <cell r="Q130">
            <v>1928.48</v>
          </cell>
        </row>
        <row r="131">
          <cell r="B131" t="str">
            <v>“数字发改”政务信息化项目</v>
          </cell>
          <cell r="C131" t="str">
            <v>省投信中心</v>
          </cell>
          <cell r="D131">
            <v>4691</v>
          </cell>
          <cell r="E131" t="str">
            <v>—</v>
          </cell>
          <cell r="G131" t="str">
            <v>—</v>
          </cell>
          <cell r="I131" t="str">
            <v>—</v>
          </cell>
          <cell r="K131" t="str">
            <v>—</v>
          </cell>
          <cell r="M131" t="str">
            <v>—</v>
          </cell>
          <cell r="N131" t="str">
            <v>—</v>
          </cell>
          <cell r="P131">
            <v>1698.4</v>
          </cell>
          <cell r="Q131">
            <v>1698.4</v>
          </cell>
        </row>
        <row r="132">
          <cell r="B132" t="str">
            <v>省发展改革委重大项目前期工作服务系统开发和运营（2024年）项目</v>
          </cell>
          <cell r="C132" t="str">
            <v>省发展改革委</v>
          </cell>
          <cell r="D132">
            <v>961.44</v>
          </cell>
          <cell r="E132" t="str">
            <v>—</v>
          </cell>
          <cell r="G132" t="str">
            <v>—</v>
          </cell>
          <cell r="I132" t="str">
            <v>—</v>
          </cell>
          <cell r="K132" t="str">
            <v>—</v>
          </cell>
          <cell r="M132" t="str">
            <v>—</v>
          </cell>
          <cell r="N132" t="str">
            <v>—</v>
          </cell>
          <cell r="P132">
            <v>288.432</v>
          </cell>
          <cell r="Q132">
            <v>288.432</v>
          </cell>
        </row>
        <row r="133">
          <cell r="B133" t="str">
            <v>专项事项</v>
          </cell>
          <cell r="D133" t="str">
            <v>—</v>
          </cell>
          <cell r="E133" t="str">
            <v>—</v>
          </cell>
          <cell r="G133" t="str">
            <v>—</v>
          </cell>
          <cell r="I133" t="str">
            <v>—</v>
          </cell>
          <cell r="K133" t="str">
            <v>—</v>
          </cell>
          <cell r="M133" t="str">
            <v>—</v>
          </cell>
          <cell r="N133" t="str">
            <v>—</v>
          </cell>
          <cell r="P133">
            <v>31235</v>
          </cell>
          <cell r="Q133">
            <v>31235</v>
          </cell>
        </row>
        <row r="134">
          <cell r="B134" t="str">
            <v>固定资产投资项目委托评审费用</v>
          </cell>
          <cell r="C134" t="str">
            <v>省发展改革委</v>
          </cell>
          <cell r="D134" t="str">
            <v>—</v>
          </cell>
          <cell r="E134" t="str">
            <v>—</v>
          </cell>
          <cell r="G134" t="str">
            <v>—</v>
          </cell>
          <cell r="I134" t="str">
            <v>—</v>
          </cell>
          <cell r="K134" t="str">
            <v>—</v>
          </cell>
          <cell r="M134" t="str">
            <v>—</v>
          </cell>
          <cell r="N134" t="str">
            <v>—</v>
          </cell>
          <cell r="P134">
            <v>1200</v>
          </cell>
          <cell r="Q134">
            <v>1200</v>
          </cell>
        </row>
        <row r="135">
          <cell r="B135" t="str">
            <v>全省营商环境评价工作经费</v>
          </cell>
          <cell r="C135" t="str">
            <v>省发展改革委</v>
          </cell>
          <cell r="D135" t="str">
            <v>—</v>
          </cell>
          <cell r="E135" t="str">
            <v>—</v>
          </cell>
          <cell r="G135" t="str">
            <v>—</v>
          </cell>
          <cell r="I135" t="str">
            <v>—</v>
          </cell>
          <cell r="K135" t="str">
            <v>—</v>
          </cell>
          <cell r="M135" t="str">
            <v>—</v>
          </cell>
          <cell r="N135" t="str">
            <v>—</v>
          </cell>
          <cell r="P135">
            <v>300</v>
          </cell>
          <cell r="Q135">
            <v>300</v>
          </cell>
        </row>
        <row r="136">
          <cell r="B136" t="str">
            <v>半导体及集成电路公共服务平台和创新平台建设</v>
          </cell>
          <cell r="C136" t="str">
            <v>省发展改革委</v>
          </cell>
          <cell r="D136" t="str">
            <v>—</v>
          </cell>
          <cell r="E136" t="str">
            <v>—</v>
          </cell>
          <cell r="G136" t="str">
            <v>—</v>
          </cell>
          <cell r="I136" t="str">
            <v>—</v>
          </cell>
          <cell r="K136" t="str">
            <v>—</v>
          </cell>
          <cell r="M136" t="str">
            <v>—</v>
          </cell>
          <cell r="N136" t="str">
            <v>—</v>
          </cell>
          <cell r="P136">
            <v>29735</v>
          </cell>
          <cell r="Q136">
            <v>29735</v>
          </cell>
        </row>
      </sheetData>
      <sheetData sheetId="2">
        <row r="2">
          <cell r="B2" t="str">
            <v>经汇总审核各处室意见，总计配套金额为190,976万元，其中统筹解决68,008万元（1.从住建厅城镇老旧小区改造专项资金、城市水环境治理专项资金、生活垃圾分类专项资金中统筹10,504万元用于保障性安居工程及污染治理方向项目41个。2.从省级涉农资金统筹39,480万元用于水安全保障工程、国家水网骨干工程、大中型病险水库除险加固、藏粮于地藏粮于技等19个项目。3.从2024年及以后年度体彩公益金中安排4000万元用于全民健身设施补短板工程项目2个。4.从2024年及以后年度人社厅主管的专项资金中统筹40</v>
          </cell>
        </row>
        <row r="3">
          <cell r="B3" t="str">
            <v>项目名称</v>
          </cell>
          <cell r="C3" t="str">
            <v>所在地</v>
          </cell>
          <cell r="D3" t="str">
            <v>总投资</v>
          </cell>
          <cell r="E3" t="str">
            <v>实际到位资金</v>
          </cell>
          <cell r="P3" t="str">
            <v>项目单位申报2024年省级基建投资及配套资金需求(万元)</v>
          </cell>
          <cell r="Q3" t="str">
            <v>"一上"初步审核情况</v>
          </cell>
          <cell r="S3" t="str">
            <v>省财政厅“一下”审核反馈情况</v>
          </cell>
          <cell r="X3" t="str">
            <v>建议安排金额</v>
          </cell>
          <cell r="Y3" t="str">
            <v>备注</v>
          </cell>
        </row>
        <row r="4">
          <cell r="E4" t="str">
            <v>中央预算内投资资金（万元）</v>
          </cell>
          <cell r="I4" t="str">
            <v>省级及以上资金</v>
          </cell>
          <cell r="M4" t="str">
            <v>市县财政资金（万元）</v>
          </cell>
          <cell r="N4" t="str">
            <v>其他资金</v>
          </cell>
          <cell r="Q4" t="str">
            <v>2024年建议安排省级基建投资及配套资金（万元）</v>
          </cell>
          <cell r="R4" t="str">
            <v>核减原因</v>
          </cell>
          <cell r="S4" t="str">
            <v>省级财政资金合计安排额度（万元）</v>
          </cell>
          <cell r="T4" t="str">
            <v>从省级基建投资及配套安排（万元）</v>
          </cell>
          <cell r="V4" t="str">
            <v>统筹主管部门现有资金（万元）</v>
          </cell>
          <cell r="W4" t="str">
            <v>资金来源及审核意见</v>
          </cell>
        </row>
        <row r="5">
          <cell r="E5" t="str">
            <v>2022年（含）以前下达的中央预算内投资</v>
          </cell>
          <cell r="F5" t="str">
            <v>下达文件文号</v>
          </cell>
          <cell r="G5" t="str">
            <v>2023年下达的中央预算内投资</v>
          </cell>
          <cell r="H5" t="str">
            <v>下达文件文号</v>
          </cell>
          <cell r="I5" t="str">
            <v>中央专项资金（万元）</v>
          </cell>
          <cell r="J5" t="str">
            <v>类别</v>
          </cell>
          <cell r="K5" t="str">
            <v>省级财政资金（万元）</v>
          </cell>
          <cell r="L5" t="str">
            <v>类别</v>
          </cell>
          <cell r="N5" t="str">
            <v>金额（万元）</v>
          </cell>
          <cell r="O5" t="str">
            <v>类别</v>
          </cell>
        </row>
        <row r="6">
          <cell r="B6" t="str">
            <v>合计</v>
          </cell>
          <cell r="D6">
            <v>2886298.2741999994</v>
          </cell>
          <cell r="P6">
            <v>255067.35</v>
          </cell>
          <cell r="Q6">
            <v>170868.51</v>
          </cell>
          <cell r="S6">
            <v>180976</v>
          </cell>
          <cell r="T6">
            <v>78764.99999999999</v>
          </cell>
          <cell r="V6">
            <v>57330</v>
          </cell>
        </row>
        <row r="7">
          <cell r="B7" t="str">
            <v>粤东西北地区中央预算内投资省级配套资金</v>
          </cell>
          <cell r="D7">
            <v>2886298.2741999994</v>
          </cell>
          <cell r="E7">
            <v>107163</v>
          </cell>
          <cell r="G7">
            <v>215732</v>
          </cell>
          <cell r="I7">
            <v>7186.92</v>
          </cell>
          <cell r="K7">
            <v>37139.84</v>
          </cell>
          <cell r="M7">
            <v>306140.09</v>
          </cell>
          <cell r="N7">
            <v>202910.52</v>
          </cell>
          <cell r="P7">
            <v>255067.35</v>
          </cell>
          <cell r="Q7">
            <v>170868.51</v>
          </cell>
          <cell r="S7">
            <v>180976</v>
          </cell>
          <cell r="T7">
            <v>78764.99999999999</v>
          </cell>
          <cell r="V7">
            <v>57330</v>
          </cell>
          <cell r="W7" t="str">
            <v>省级财政配套安排资金190976万元，其中，从省级基建投资及配套资金中安排122968万元，从省直部门主管资金中统筹68008万元。省级基建投资及配套资金安排的122968万元中，2024年安排78765万元，剩余44203万元2025年以后再安排</v>
          </cell>
          <cell r="X7">
            <v>78764.9861945582</v>
          </cell>
        </row>
        <row r="8">
          <cell r="D8">
            <v>1025703.02</v>
          </cell>
          <cell r="E8">
            <v>70144</v>
          </cell>
          <cell r="G8">
            <v>36100</v>
          </cell>
          <cell r="I8">
            <v>6179.92</v>
          </cell>
          <cell r="K8">
            <v>21548.6</v>
          </cell>
          <cell r="M8">
            <v>232565.52000000002</v>
          </cell>
          <cell r="N8">
            <v>19189</v>
          </cell>
          <cell r="P8">
            <v>56100</v>
          </cell>
          <cell r="Q8">
            <v>14392</v>
          </cell>
          <cell r="S8">
            <v>25011</v>
          </cell>
          <cell r="T8">
            <v>9661.8615388312</v>
          </cell>
          <cell r="V8">
            <v>9000</v>
          </cell>
          <cell r="X8">
            <v>5234.549532694809</v>
          </cell>
        </row>
        <row r="9">
          <cell r="B9" t="str">
            <v>汕头市金平区老旧小区改造项目</v>
          </cell>
          <cell r="C9" t="str">
            <v>汕头市金平区</v>
          </cell>
          <cell r="D9">
            <v>136412.9</v>
          </cell>
          <cell r="E9">
            <v>39791</v>
          </cell>
          <cell r="F9" t="str">
            <v>1.发改投资〔2020〕949号
2.发改投资〔2021〕198号
3.发改投资〔2022〕752号
4.发改投资〔2022〕850号</v>
          </cell>
          <cell r="G9">
            <v>2312</v>
          </cell>
          <cell r="H9" t="str">
            <v>发改投资〔2023〕643号</v>
          </cell>
          <cell r="I9">
            <v>791.92</v>
          </cell>
          <cell r="J9" t="str">
            <v>保障性安居工程补助资金
（财综〔2022〕54号）</v>
          </cell>
          <cell r="K9">
            <v>5339.6</v>
          </cell>
          <cell r="L9" t="str">
            <v>1.城镇老旧小区改造资金（粤财建〔2020〕86号）
2.城镇老旧小区改造与历史文化资源保护利用资金（粤财建〔2021〕70号）</v>
          </cell>
          <cell r="M9">
            <v>44300</v>
          </cell>
          <cell r="N9">
            <v>0</v>
          </cell>
          <cell r="P9">
            <v>2312</v>
          </cell>
          <cell r="Q9">
            <v>2312</v>
          </cell>
          <cell r="S9">
            <v>0</v>
          </cell>
          <cell r="T9">
            <v>0</v>
          </cell>
          <cell r="U9">
            <v>0</v>
          </cell>
          <cell r="W9" t="str">
            <v>该项目已获得省级财政资金5340万元，不在予以后续省级财政资金配套补助</v>
          </cell>
          <cell r="X9">
            <v>0</v>
          </cell>
        </row>
        <row r="10">
          <cell r="B10" t="str">
            <v>汕头市龙湖区老旧小区改造项目</v>
          </cell>
          <cell r="C10" t="str">
            <v>汕头市龙湖区</v>
          </cell>
          <cell r="D10">
            <v>51865.94</v>
          </cell>
          <cell r="E10">
            <v>4173</v>
          </cell>
          <cell r="F10" t="str">
            <v>发改投资〔2022〕399号</v>
          </cell>
          <cell r="G10">
            <v>2463</v>
          </cell>
          <cell r="H10" t="str">
            <v>发改投资〔2023〕643号</v>
          </cell>
          <cell r="I10">
            <v>0</v>
          </cell>
          <cell r="K10">
            <v>2523</v>
          </cell>
          <cell r="L10" t="str">
            <v>1.城镇老旧小区改造与历史文化资源保护利用资金（粤财建〔2021〕70号）
2.中央预算内投资省级补助
（粤发改投资函〔2023〕264号）</v>
          </cell>
          <cell r="M10">
            <v>7000</v>
          </cell>
          <cell r="N10">
            <v>0</v>
          </cell>
          <cell r="P10">
            <v>2463</v>
          </cell>
          <cell r="Q10">
            <v>0</v>
          </cell>
          <cell r="R10" t="str">
            <v>2023年已下达基建投资及配套资金2163万元，按照专项资金管理办法规定，拟不重复配套补助</v>
          </cell>
          <cell r="S10">
            <v>0</v>
          </cell>
          <cell r="T10">
            <v>0</v>
          </cell>
          <cell r="U10">
            <v>0</v>
          </cell>
          <cell r="X10">
            <v>0</v>
          </cell>
        </row>
        <row r="11">
          <cell r="B11" t="str">
            <v>广东省汕头市澄海区城镇老旧小区改造项目</v>
          </cell>
          <cell r="C11" t="str">
            <v>汕头市澄海区</v>
          </cell>
          <cell r="D11">
            <v>28920.05</v>
          </cell>
          <cell r="E11">
            <v>3180</v>
          </cell>
          <cell r="F11" t="str">
            <v>发改投资〔2022〕399号</v>
          </cell>
          <cell r="G11">
            <v>2245</v>
          </cell>
          <cell r="H11" t="str">
            <v>发改投资〔2023〕643号</v>
          </cell>
          <cell r="I11">
            <v>1000</v>
          </cell>
          <cell r="J11" t="str">
            <v>城市管网及污水处理补助资金（财建〔2022〕392号）</v>
          </cell>
          <cell r="K11">
            <v>1917</v>
          </cell>
          <cell r="L11" t="str">
            <v>1.城镇老旧小区改造资金（粤建计函〔2021〕869号）
2.中央预算内投资省级补助（粤发改投资函〔2023〕264号）</v>
          </cell>
          <cell r="M11">
            <v>0</v>
          </cell>
          <cell r="N11">
            <v>0</v>
          </cell>
          <cell r="P11">
            <v>2245</v>
          </cell>
          <cell r="Q11">
            <v>0</v>
          </cell>
          <cell r="R11" t="str">
            <v>2023年已下达基建投资及配套资金1657万元，按照专项资金管理办法规定，拟不重复配套补助</v>
          </cell>
          <cell r="S11">
            <v>0</v>
          </cell>
          <cell r="T11">
            <v>0</v>
          </cell>
          <cell r="U11">
            <v>0</v>
          </cell>
          <cell r="X11">
            <v>0</v>
          </cell>
        </row>
        <row r="12">
          <cell r="B12" t="str">
            <v>汕头市潮阳区城镇老旧小区改造项目</v>
          </cell>
          <cell r="C12" t="str">
            <v>汕头市潮阳区</v>
          </cell>
          <cell r="D12">
            <v>99648.16</v>
          </cell>
          <cell r="E12">
            <v>0</v>
          </cell>
          <cell r="G12">
            <v>4258</v>
          </cell>
          <cell r="H12" t="str">
            <v>发改投资〔2023〕643号</v>
          </cell>
          <cell r="I12">
            <v>0</v>
          </cell>
          <cell r="K12">
            <v>869</v>
          </cell>
          <cell r="L12" t="str">
            <v>城镇老旧小区改造专项资金（粤财建〔2022〕80号）</v>
          </cell>
          <cell r="M12">
            <v>0</v>
          </cell>
          <cell r="N12">
            <v>0</v>
          </cell>
          <cell r="P12">
            <v>4258</v>
          </cell>
          <cell r="Q12">
            <v>4258</v>
          </cell>
          <cell r="S12">
            <v>3389</v>
          </cell>
          <cell r="T12">
            <v>2303.3739541810855</v>
          </cell>
          <cell r="U12">
            <v>1248</v>
          </cell>
          <cell r="W12" t="str">
            <v>该项目已获得省级财政资金869万元，后续省级配套补助中相应核减</v>
          </cell>
          <cell r="X12">
            <v>1248</v>
          </cell>
          <cell r="Y12" t="str">
            <v>重点老区苏区</v>
          </cell>
        </row>
        <row r="13">
          <cell r="B13" t="str">
            <v>汕头市龙湖区排水防涝系统改造及配套设施建设项目</v>
          </cell>
          <cell r="C13" t="str">
            <v>汕头市龙湖区</v>
          </cell>
          <cell r="D13">
            <v>83780</v>
          </cell>
          <cell r="E13">
            <v>0</v>
          </cell>
          <cell r="G13">
            <v>2654</v>
          </cell>
          <cell r="H13" t="str">
            <v>发改投资〔2023〕640号</v>
          </cell>
          <cell r="I13">
            <v>0</v>
          </cell>
          <cell r="K13">
            <v>1000</v>
          </cell>
          <cell r="L13" t="str">
            <v>重大项目前期工作经费（粤发改重点函〔2023〕230号）</v>
          </cell>
          <cell r="M13">
            <v>0</v>
          </cell>
          <cell r="N13">
            <v>0</v>
          </cell>
          <cell r="P13">
            <v>2654</v>
          </cell>
          <cell r="Q13">
            <v>2654</v>
          </cell>
          <cell r="S13">
            <v>1654</v>
          </cell>
          <cell r="T13">
            <v>1487.7721071744038</v>
          </cell>
          <cell r="U13">
            <v>1277.7400264681178</v>
          </cell>
          <cell r="W13" t="str">
            <v>该项目已获得省级财政资金1000万元，后续省级配套补助中相应核减</v>
          </cell>
          <cell r="X13">
            <v>806.0190708536487</v>
          </cell>
        </row>
        <row r="14">
          <cell r="B14" t="str">
            <v>汕头市澄海区南排渠水环境综合整治项目</v>
          </cell>
          <cell r="C14" t="str">
            <v>汕头市澄海区</v>
          </cell>
          <cell r="D14">
            <v>21615.67</v>
          </cell>
          <cell r="E14">
            <v>0</v>
          </cell>
          <cell r="G14">
            <v>2168</v>
          </cell>
          <cell r="H14" t="str">
            <v>发改投资〔2023〕640号</v>
          </cell>
          <cell r="I14">
            <v>1388</v>
          </cell>
          <cell r="J14" t="str">
            <v>城市管网及污水处理补助资金（财建〔2021〕38号）</v>
          </cell>
          <cell r="K14">
            <v>1200</v>
          </cell>
          <cell r="L14" t="str">
            <v>打好污染防治攻坚战专项资金（粤财资环〔2023〕9号）</v>
          </cell>
          <cell r="M14">
            <v>0</v>
          </cell>
          <cell r="N14">
            <v>0</v>
          </cell>
          <cell r="P14">
            <v>2168</v>
          </cell>
          <cell r="Q14">
            <v>2168</v>
          </cell>
          <cell r="S14">
            <v>968</v>
          </cell>
          <cell r="T14">
            <v>870.7154774757091</v>
          </cell>
          <cell r="W14" t="str">
            <v>该项目已获得省级财政资金1200万元，后续省级配套补助中相应核减</v>
          </cell>
          <cell r="X14">
            <v>471.7209556144692</v>
          </cell>
        </row>
        <row r="15">
          <cell r="B15" t="str">
            <v>汕头技师学院职业技能实训基地及配套建设工程项目</v>
          </cell>
          <cell r="C15" t="str">
            <v>汕头市</v>
          </cell>
          <cell r="D15">
            <v>33257.48</v>
          </cell>
          <cell r="E15">
            <v>0</v>
          </cell>
          <cell r="G15">
            <v>3000</v>
          </cell>
          <cell r="H15" t="str">
            <v>发改投资〔2023〕208号</v>
          </cell>
          <cell r="I15">
            <v>3000</v>
          </cell>
          <cell r="K15">
            <v>5700</v>
          </cell>
          <cell r="L15" t="str">
            <v>1.下达2023年教育强国推进工程中央基建投资预算（粤财社〔2023〕107号）3000万元；                         2.中央就业补助资金和省级促进就业创业发展专项资金（粤财社〔2020〕321号）5000万元；
3.省级促进就业创业发展专项资金（粤财社〔2021〕301号）700万元；
4.重大项目前期工作经费（粤财建〔2021〕68号）</v>
          </cell>
          <cell r="M15">
            <v>10465.52</v>
          </cell>
          <cell r="N15">
            <v>0</v>
          </cell>
          <cell r="P15">
            <v>3000</v>
          </cell>
          <cell r="Q15">
            <v>3000</v>
          </cell>
          <cell r="S15">
            <v>0</v>
          </cell>
          <cell r="T15">
            <v>0</v>
          </cell>
          <cell r="U15">
            <v>0</v>
          </cell>
          <cell r="V15">
            <v>0</v>
          </cell>
          <cell r="W15" t="str">
            <v>省财政已通过省级促进就业创业发展专项资金累计安排该项目5700万元，其中2021年5000万元，2022年700万元。因此，不再安排省级配套补助资金</v>
          </cell>
        </row>
        <row r="16">
          <cell r="B16" t="str">
            <v>岭南师范学院新校区（湖光校区）实训楼建设项目（首期）</v>
          </cell>
          <cell r="C16" t="str">
            <v>岭南师范学院</v>
          </cell>
          <cell r="D16">
            <v>37084.82</v>
          </cell>
          <cell r="E16">
            <v>3000</v>
          </cell>
          <cell r="F16" t="str">
            <v>发改投资〔2022〕428号</v>
          </cell>
          <cell r="G16">
            <v>7000</v>
          </cell>
          <cell r="H16" t="str">
            <v>发改投资〔2023〕208号</v>
          </cell>
          <cell r="I16">
            <v>0</v>
          </cell>
          <cell r="K16">
            <v>3000</v>
          </cell>
          <cell r="L16" t="str">
            <v>中央预算内投资省级补助（粤发改投资函〔2023〕264号）</v>
          </cell>
          <cell r="M16">
            <v>0</v>
          </cell>
          <cell r="N16">
            <v>1202</v>
          </cell>
          <cell r="O16" t="str">
            <v>自筹</v>
          </cell>
          <cell r="P16">
            <v>7000</v>
          </cell>
          <cell r="Q16">
            <v>0</v>
          </cell>
          <cell r="R16" t="str">
            <v>2023年已下达基建投资及配套资金3000万元，按照专项资金管理办法，拟不再重复安排专项资金进行省级配套</v>
          </cell>
          <cell r="S16">
            <v>0</v>
          </cell>
          <cell r="T16">
            <v>0</v>
          </cell>
          <cell r="U16">
            <v>0</v>
          </cell>
          <cell r="V16">
            <v>0</v>
          </cell>
          <cell r="W16">
            <v>0</v>
          </cell>
          <cell r="X16">
            <v>0</v>
          </cell>
          <cell r="Y16">
            <v>0</v>
          </cell>
        </row>
        <row r="17">
          <cell r="B17" t="str">
            <v>汕头市中医医院易地扩建项目</v>
          </cell>
          <cell r="C17" t="str">
            <v>汕头市</v>
          </cell>
          <cell r="D17">
            <v>71280</v>
          </cell>
          <cell r="E17">
            <v>10000</v>
          </cell>
          <cell r="F17" t="str">
            <v>发改投资〔2021〕1292号</v>
          </cell>
          <cell r="G17">
            <v>0</v>
          </cell>
          <cell r="I17">
            <v>0</v>
          </cell>
          <cell r="K17">
            <v>0</v>
          </cell>
          <cell r="M17">
            <v>35400</v>
          </cell>
          <cell r="N17">
            <v>17987</v>
          </cell>
          <cell r="O17" t="str">
            <v>自筹</v>
          </cell>
          <cell r="P17">
            <v>10000</v>
          </cell>
          <cell r="Q17">
            <v>0</v>
          </cell>
          <cell r="R17" t="str">
            <v>2021年下达中央预算内投资资金时，已获得省级配套补助1000万元，拟不再专项资金中重复安排</v>
          </cell>
          <cell r="S17">
            <v>9000</v>
          </cell>
          <cell r="T17">
            <v>0</v>
          </cell>
          <cell r="U17">
            <v>0</v>
          </cell>
          <cell r="V17">
            <v>9000</v>
          </cell>
          <cell r="X17">
            <v>0</v>
          </cell>
        </row>
        <row r="18">
          <cell r="B18" t="str">
            <v>汕头市中心医院易地重建项目（重大疫情救治基地）</v>
          </cell>
          <cell r="C18" t="str">
            <v>汕头市</v>
          </cell>
          <cell r="D18">
            <v>461838</v>
          </cell>
          <cell r="E18">
            <v>10000</v>
          </cell>
          <cell r="F18" t="str">
            <v>发改投资〔2022〕1362号</v>
          </cell>
          <cell r="G18">
            <v>10000</v>
          </cell>
          <cell r="H18" t="str">
            <v>发改投资〔2023〕492号</v>
          </cell>
          <cell r="I18">
            <v>0</v>
          </cell>
          <cell r="K18">
            <v>0</v>
          </cell>
          <cell r="M18">
            <v>135400</v>
          </cell>
          <cell r="N18">
            <v>0</v>
          </cell>
          <cell r="P18">
            <v>20000</v>
          </cell>
          <cell r="Q18">
            <v>0</v>
          </cell>
          <cell r="R18" t="str">
            <v>2022年9月下达中央预算内投资资金时，已获得高水平医疗资金3亿元，按照当年省财政厅意见，不再专项资金中重复安排</v>
          </cell>
          <cell r="S18">
            <v>10000</v>
          </cell>
          <cell r="T18">
            <v>5000</v>
          </cell>
          <cell r="U18">
            <v>2708.809506226691</v>
          </cell>
          <cell r="V18">
            <v>0</v>
          </cell>
          <cell r="W18" t="str">
            <v>从省级基建投资及配套资金中安排10000万元，其中，2024年安排5000万元，剩余5000万元2025年以后安排</v>
          </cell>
          <cell r="X18">
            <v>2708.809506226691</v>
          </cell>
        </row>
        <row r="19">
          <cell r="D19">
            <v>271455</v>
          </cell>
          <cell r="E19">
            <v>10000</v>
          </cell>
          <cell r="G19">
            <v>42422</v>
          </cell>
          <cell r="I19">
            <v>0</v>
          </cell>
          <cell r="K19">
            <v>8416.24</v>
          </cell>
          <cell r="M19">
            <v>12875</v>
          </cell>
          <cell r="N19">
            <v>300</v>
          </cell>
          <cell r="P19">
            <v>51402</v>
          </cell>
          <cell r="Q19">
            <v>31278.159999999996</v>
          </cell>
          <cell r="S19">
            <v>28238</v>
          </cell>
          <cell r="T19">
            <v>13699.530859871216</v>
          </cell>
          <cell r="V19">
            <v>5571</v>
          </cell>
          <cell r="X19">
            <v>14593.548355923755</v>
          </cell>
        </row>
        <row r="20">
          <cell r="B20" t="str">
            <v>武江区2023年老旧小区改造配套基础设施建设项目</v>
          </cell>
          <cell r="C20" t="str">
            <v>韶关市武江区</v>
          </cell>
          <cell r="D20">
            <v>7268</v>
          </cell>
          <cell r="E20">
            <v>0</v>
          </cell>
          <cell r="G20">
            <v>2004</v>
          </cell>
          <cell r="H20" t="str">
            <v>发改投资〔2023〕643号</v>
          </cell>
          <cell r="I20">
            <v>0</v>
          </cell>
          <cell r="K20">
            <v>0</v>
          </cell>
          <cell r="M20">
            <v>997</v>
          </cell>
          <cell r="N20">
            <v>0</v>
          </cell>
          <cell r="P20">
            <v>2004</v>
          </cell>
          <cell r="Q20">
            <v>2004</v>
          </cell>
          <cell r="S20">
            <v>2004</v>
          </cell>
          <cell r="T20">
            <v>1362.0423145998511</v>
          </cell>
          <cell r="U20">
            <v>3317</v>
          </cell>
          <cell r="X20">
            <v>1451.0517354289457</v>
          </cell>
        </row>
        <row r="21">
          <cell r="B21" t="str">
            <v>始兴县2023年老旧小区基础设施改造项目</v>
          </cell>
          <cell r="C21" t="str">
            <v>韶关市始兴县</v>
          </cell>
          <cell r="D21">
            <v>8488</v>
          </cell>
          <cell r="E21">
            <v>0</v>
          </cell>
          <cell r="G21">
            <v>2020</v>
          </cell>
          <cell r="H21" t="str">
            <v>发改投资〔2023〕643号</v>
          </cell>
          <cell r="I21">
            <v>0</v>
          </cell>
          <cell r="K21">
            <v>0</v>
          </cell>
          <cell r="M21">
            <v>3346</v>
          </cell>
          <cell r="N21">
            <v>0</v>
          </cell>
          <cell r="P21">
            <v>1000</v>
          </cell>
          <cell r="Q21">
            <v>1000</v>
          </cell>
          <cell r="S21">
            <v>1000</v>
          </cell>
          <cell r="T21">
            <v>679.6618336326602</v>
          </cell>
          <cell r="X21">
            <v>724.077712289893</v>
          </cell>
        </row>
        <row r="22">
          <cell r="B22" t="str">
            <v>南雄市城镇老旧小区改造项目 (三期)</v>
          </cell>
          <cell r="C22" t="str">
            <v>韶关市南雄市</v>
          </cell>
          <cell r="D22">
            <v>6200</v>
          </cell>
          <cell r="E22">
            <v>0</v>
          </cell>
          <cell r="G22">
            <v>1577</v>
          </cell>
          <cell r="H22" t="str">
            <v>发改投资〔2023〕643号</v>
          </cell>
          <cell r="I22">
            <v>0</v>
          </cell>
          <cell r="K22">
            <v>0</v>
          </cell>
          <cell r="M22">
            <v>0</v>
          </cell>
          <cell r="N22">
            <v>0</v>
          </cell>
          <cell r="P22">
            <v>1577</v>
          </cell>
          <cell r="Q22">
            <v>1577</v>
          </cell>
          <cell r="S22">
            <v>1577</v>
          </cell>
          <cell r="T22">
            <v>1071.826711638705</v>
          </cell>
          <cell r="X22">
            <v>1141.8705522811613</v>
          </cell>
          <cell r="Y22" t="str">
            <v>重点老区苏区</v>
          </cell>
        </row>
        <row r="23">
          <cell r="B23" t="str">
            <v>韶关市北江水系河段治理工程（滃江翁源县段）</v>
          </cell>
          <cell r="C23" t="str">
            <v>韶关市滃江翁源县</v>
          </cell>
          <cell r="D23">
            <v>7946</v>
          </cell>
          <cell r="E23">
            <v>0</v>
          </cell>
          <cell r="G23">
            <v>1589</v>
          </cell>
          <cell r="H23" t="str">
            <v>发改投资〔2023〕801号</v>
          </cell>
          <cell r="I23">
            <v>0</v>
          </cell>
          <cell r="K23">
            <v>275</v>
          </cell>
          <cell r="L23" t="str">
            <v>1.重大项目前期工作经费
（粤财建〔2020〕72号）
2.省级涉农资金（粤财农〔2022〕189号）</v>
          </cell>
          <cell r="M23">
            <v>0</v>
          </cell>
          <cell r="N23">
            <v>300</v>
          </cell>
          <cell r="P23">
            <v>1589</v>
          </cell>
          <cell r="Q23">
            <v>1589</v>
          </cell>
          <cell r="S23">
            <v>1589</v>
          </cell>
          <cell r="T23">
            <v>0</v>
          </cell>
          <cell r="U23">
            <v>0</v>
          </cell>
          <cell r="V23">
            <v>1589</v>
          </cell>
          <cell r="X23">
            <v>0</v>
          </cell>
        </row>
        <row r="24">
          <cell r="B24" t="str">
            <v>韶关市北江水系河段治理工程（浈水南雄市段）</v>
          </cell>
          <cell r="C24" t="str">
            <v>韶关市南雄市</v>
          </cell>
          <cell r="D24">
            <v>10991</v>
          </cell>
          <cell r="E24">
            <v>0</v>
          </cell>
          <cell r="G24">
            <v>4548</v>
          </cell>
          <cell r="H24" t="str">
            <v>发改投资〔2023〕801号</v>
          </cell>
          <cell r="I24">
            <v>0</v>
          </cell>
          <cell r="K24">
            <v>2445</v>
          </cell>
          <cell r="L24" t="str">
            <v>重大项目前期工作经费
（粤财建〔2020〕72号）95万元、财建【2023】172号2350万元</v>
          </cell>
          <cell r="M24">
            <v>0</v>
          </cell>
          <cell r="N24">
            <v>0</v>
          </cell>
          <cell r="P24">
            <v>4548</v>
          </cell>
          <cell r="Q24">
            <v>4548</v>
          </cell>
          <cell r="S24">
            <v>2198</v>
          </cell>
          <cell r="T24">
            <v>0</v>
          </cell>
          <cell r="U24">
            <v>0</v>
          </cell>
          <cell r="V24">
            <v>2198</v>
          </cell>
          <cell r="W24" t="str">
            <v>该项目已获得省级涉农统筹资金2350万元，后续涉农统筹资金中相应核减</v>
          </cell>
          <cell r="X24">
            <v>0</v>
          </cell>
          <cell r="Y24" t="str">
            <v>重点老区苏区，根据《中共广东省委 广东省人民政府关于新时代支持革命老区和原中央苏区振兴发展的实施意见》，对老区苏区中央预算内投资项目，应按照中央和省1：1比例出资。</v>
          </cell>
        </row>
        <row r="25">
          <cell r="B25" t="str">
            <v>韶关市北江水系河段治理工程（武水乐昌市）</v>
          </cell>
          <cell r="C25" t="str">
            <v>韶关市乐昌市</v>
          </cell>
          <cell r="D25">
            <v>4352</v>
          </cell>
          <cell r="E25">
            <v>0</v>
          </cell>
          <cell r="G25">
            <v>871</v>
          </cell>
          <cell r="H25" t="str">
            <v>发改投资〔2023〕801号</v>
          </cell>
          <cell r="I25">
            <v>0</v>
          </cell>
          <cell r="K25">
            <v>175</v>
          </cell>
          <cell r="L25" t="str">
            <v>1.重大项目前期工作经费
（粤财建〔2020〕72号）
2.省级涉农资金
（粤财农〔2021〕152号）</v>
          </cell>
          <cell r="M25">
            <v>232</v>
          </cell>
          <cell r="N25">
            <v>0</v>
          </cell>
          <cell r="P25">
            <v>871</v>
          </cell>
          <cell r="Q25">
            <v>871</v>
          </cell>
          <cell r="S25">
            <v>871</v>
          </cell>
          <cell r="T25">
            <v>0</v>
          </cell>
          <cell r="U25">
            <v>0</v>
          </cell>
          <cell r="V25">
            <v>871</v>
          </cell>
          <cell r="X25">
            <v>0</v>
          </cell>
        </row>
        <row r="26">
          <cell r="B26" t="str">
            <v>韶关市北江水系河段治理工程（浈水始兴县）</v>
          </cell>
          <cell r="C26" t="str">
            <v>韶关市始兴县</v>
          </cell>
          <cell r="D26">
            <v>3637</v>
          </cell>
          <cell r="E26">
            <v>0</v>
          </cell>
          <cell r="G26">
            <v>727</v>
          </cell>
          <cell r="H26" t="str">
            <v>发改投资〔2023〕801号</v>
          </cell>
          <cell r="I26">
            <v>0</v>
          </cell>
          <cell r="K26">
            <v>350</v>
          </cell>
          <cell r="L26" t="str">
            <v>1.重大项目前期工作经费
（粤财建〔2020〕72号）
2.省级涉农资金
（粤财农〔2022〕189号）</v>
          </cell>
          <cell r="M26">
            <v>0</v>
          </cell>
          <cell r="N26">
            <v>0</v>
          </cell>
          <cell r="P26">
            <v>727</v>
          </cell>
          <cell r="Q26">
            <v>727</v>
          </cell>
          <cell r="S26">
            <v>727</v>
          </cell>
          <cell r="T26">
            <v>0</v>
          </cell>
          <cell r="U26">
            <v>0</v>
          </cell>
          <cell r="V26">
            <v>727</v>
          </cell>
          <cell r="X26">
            <v>0</v>
          </cell>
        </row>
        <row r="27">
          <cell r="B27" t="str">
            <v>韶关市北江水系河段治理工程（武水浈江区段）</v>
          </cell>
          <cell r="C27" t="str">
            <v>韶关市浈江区</v>
          </cell>
          <cell r="D27">
            <v>930</v>
          </cell>
          <cell r="E27">
            <v>0</v>
          </cell>
          <cell r="G27">
            <v>186</v>
          </cell>
          <cell r="H27" t="str">
            <v>发改投资〔2023〕801号</v>
          </cell>
          <cell r="I27">
            <v>0</v>
          </cell>
          <cell r="K27">
            <v>257</v>
          </cell>
          <cell r="L27" t="str">
            <v>1.重大项目前期工作经费
（粤财建〔2020〕72号）
2.省级涉农资金
（粤财农〔2021〕152号）</v>
          </cell>
          <cell r="M27">
            <v>0</v>
          </cell>
          <cell r="N27">
            <v>0</v>
          </cell>
          <cell r="P27">
            <v>186</v>
          </cell>
          <cell r="Q27">
            <v>186</v>
          </cell>
          <cell r="S27">
            <v>186</v>
          </cell>
          <cell r="T27">
            <v>0</v>
          </cell>
          <cell r="U27">
            <v>0</v>
          </cell>
          <cell r="V27">
            <v>186</v>
          </cell>
          <cell r="X27">
            <v>0</v>
          </cell>
        </row>
        <row r="28">
          <cell r="B28" t="str">
            <v>广东省韶关市红军过粤北重点展示园建设项目</v>
          </cell>
          <cell r="C28" t="str">
            <v>韶关市仁化县</v>
          </cell>
          <cell r="D28">
            <v>26772</v>
          </cell>
          <cell r="E28">
            <v>0</v>
          </cell>
          <cell r="G28">
            <v>8000</v>
          </cell>
          <cell r="H28" t="str">
            <v>发改投资〔2023〕487号</v>
          </cell>
          <cell r="I28">
            <v>0</v>
          </cell>
          <cell r="K28">
            <v>2864.24</v>
          </cell>
          <cell r="L28" t="str">
            <v>1.红色革命遗址保护利用项目经费
（粤财科教〔2022〕130号）
2.重大项目前期工作经费
（粤财建﹝2021﹞68号）</v>
          </cell>
          <cell r="M28">
            <v>0</v>
          </cell>
          <cell r="N28">
            <v>0</v>
          </cell>
          <cell r="P28">
            <v>8000</v>
          </cell>
          <cell r="Q28">
            <v>7876.159999999998</v>
          </cell>
          <cell r="R28" t="str">
            <v>省级及以上资金占总投资的比例不超过70%</v>
          </cell>
          <cell r="S28">
            <v>5136</v>
          </cell>
          <cell r="T28">
            <v>5136</v>
          </cell>
          <cell r="U28">
            <v>5950.387220497836</v>
          </cell>
          <cell r="V28">
            <v>0</v>
          </cell>
          <cell r="W28" t="str">
            <v>已在（粤财科教〔2022〕130号）、（粤财建﹝2021﹞68号）对该项目累计安排资金2864万元，本次配套资金从地市申报的8000万元中相应扣减</v>
          </cell>
          <cell r="X28">
            <v>5471.032718309503</v>
          </cell>
        </row>
        <row r="29">
          <cell r="B29" t="str">
            <v>广东省韶关市红军过粤北长征历史步道示范段（南雄段）项目</v>
          </cell>
          <cell r="C29" t="str">
            <v>韶关市南雄市</v>
          </cell>
          <cell r="D29">
            <v>12740</v>
          </cell>
          <cell r="E29">
            <v>0</v>
          </cell>
          <cell r="G29">
            <v>2000</v>
          </cell>
          <cell r="H29" t="str">
            <v>发改投资〔2023〕487号</v>
          </cell>
          <cell r="I29">
            <v>0</v>
          </cell>
          <cell r="K29">
            <v>1550</v>
          </cell>
          <cell r="L29" t="str">
            <v>1.重大项目前期工作经费
（粤发改重点函〔2022〕894号）
2.红色革命遗址保护利用项目经费
（粤财科教〔2022〕130号）</v>
          </cell>
          <cell r="M29">
            <v>0</v>
          </cell>
          <cell r="N29">
            <v>0</v>
          </cell>
          <cell r="P29">
            <v>2000</v>
          </cell>
          <cell r="Q29">
            <v>2000</v>
          </cell>
          <cell r="S29">
            <v>450</v>
          </cell>
          <cell r="T29">
            <v>450</v>
          </cell>
          <cell r="V29">
            <v>0</v>
          </cell>
          <cell r="W29" t="str">
            <v>已在（粤发改重点函〔2022〕894号）、（粤财科教〔2022〕130号）对该项目累计安排资金1550万元，本次配套资金进行相应扣减</v>
          </cell>
          <cell r="X29">
            <v>479.3545021883327</v>
          </cell>
          <cell r="Y29" t="str">
            <v>重点老区苏区</v>
          </cell>
        </row>
        <row r="30">
          <cell r="B30" t="str">
            <v>粤北人民医院医疗中心建设项目</v>
          </cell>
          <cell r="C30" t="str">
            <v>韶关市</v>
          </cell>
          <cell r="D30">
            <v>105989</v>
          </cell>
          <cell r="E30">
            <v>10000</v>
          </cell>
          <cell r="F30" t="str">
            <v>发改投资〔2022〕1362号</v>
          </cell>
          <cell r="G30">
            <v>10000</v>
          </cell>
          <cell r="H30" t="str">
            <v>发改投资〔2023〕492号</v>
          </cell>
          <cell r="I30">
            <v>0</v>
          </cell>
          <cell r="K30">
            <v>500</v>
          </cell>
          <cell r="L30" t="str">
            <v>重大项目前期工作经费
（粤发改重点函〔2021〕1597 号）</v>
          </cell>
          <cell r="M30">
            <v>8300</v>
          </cell>
          <cell r="N30">
            <v>0</v>
          </cell>
          <cell r="P30">
            <v>20000</v>
          </cell>
          <cell r="Q30">
            <v>0</v>
          </cell>
          <cell r="R30" t="str">
            <v>2022年9月下达中央预算内投资资金时，已获得高水平医疗资金3亿元，按照当年省财政厅意见，不再专项资金中重复安排</v>
          </cell>
          <cell r="S30">
            <v>9500</v>
          </cell>
          <cell r="T30">
            <v>5000</v>
          </cell>
          <cell r="U30">
            <v>5326.1611354259185</v>
          </cell>
          <cell r="V30">
            <v>0</v>
          </cell>
          <cell r="W30" t="str">
            <v>从省级基建投资及配套资金中安排9500万元，其中，2024年安排5000万元，剩余4500万元2025年以后安排</v>
          </cell>
          <cell r="X30">
            <v>5326.1611354259185</v>
          </cell>
        </row>
        <row r="31">
          <cell r="B31" t="str">
            <v>南雄市人民医院综合门诊大楼</v>
          </cell>
          <cell r="C31" t="str">
            <v>韶关市南雄市</v>
          </cell>
          <cell r="D31">
            <v>24013</v>
          </cell>
          <cell r="E31">
            <v>0</v>
          </cell>
          <cell r="G31">
            <v>3000</v>
          </cell>
          <cell r="H31" t="str">
            <v>发改投资〔2023〕985号</v>
          </cell>
          <cell r="I31">
            <v>0</v>
          </cell>
          <cell r="K31">
            <v>0</v>
          </cell>
          <cell r="M31">
            <v>0</v>
          </cell>
          <cell r="N31">
            <v>0</v>
          </cell>
          <cell r="P31">
            <v>3000</v>
          </cell>
          <cell r="Q31">
            <v>3000</v>
          </cell>
          <cell r="S31">
            <v>3000</v>
          </cell>
          <cell r="T31">
            <v>0</v>
          </cell>
          <cell r="V31">
            <v>0</v>
          </cell>
          <cell r="W31" t="str">
            <v>从省级基建投资及配套资金中2025年以后安排3000万元</v>
          </cell>
          <cell r="Y31" t="str">
            <v>重点老区苏区</v>
          </cell>
        </row>
        <row r="32">
          <cell r="B32" t="str">
            <v>乳源瑶族自治县县域垃圾焚烧处理设施建设项目</v>
          </cell>
          <cell r="C32" t="str">
            <v>韶关市乳源瑶族自治县</v>
          </cell>
          <cell r="D32">
            <v>26129</v>
          </cell>
          <cell r="E32">
            <v>0</v>
          </cell>
          <cell r="G32">
            <v>2000</v>
          </cell>
          <cell r="H32" t="str">
            <v>发改投资〔2023〕592号</v>
          </cell>
          <cell r="I32">
            <v>0</v>
          </cell>
          <cell r="K32">
            <v>0</v>
          </cell>
          <cell r="M32">
            <v>0</v>
          </cell>
          <cell r="N32">
            <v>0</v>
          </cell>
          <cell r="P32">
            <v>2000</v>
          </cell>
          <cell r="Q32">
            <v>2000</v>
          </cell>
          <cell r="S32">
            <v>0</v>
          </cell>
          <cell r="T32">
            <v>0</v>
          </cell>
          <cell r="V32">
            <v>0</v>
          </cell>
          <cell r="W32" t="str">
            <v>根据（粤发改投资〔2023〕168号），此项目为企业投资项目，本年度安排省级配套补助。根据乳府纪〔2023〕78号，待完善相关文件审批于2025年以后年度再审核安排</v>
          </cell>
        </row>
        <row r="33">
          <cell r="B33" t="str">
            <v>“粤港澳大湾区算力枢纽节点韶关数据中心集群一体化安全保障”项目</v>
          </cell>
          <cell r="C33" t="str">
            <v>韶关市</v>
          </cell>
          <cell r="D33">
            <v>26000</v>
          </cell>
          <cell r="E33">
            <v>0</v>
          </cell>
          <cell r="G33">
            <v>3900</v>
          </cell>
          <cell r="H33" t="str">
            <v>发改投资〔2023〕827号</v>
          </cell>
          <cell r="I33">
            <v>0</v>
          </cell>
          <cell r="K33">
            <v>0</v>
          </cell>
          <cell r="M33">
            <v>0</v>
          </cell>
          <cell r="N33">
            <v>0</v>
          </cell>
          <cell r="P33">
            <v>3900</v>
          </cell>
          <cell r="Q33">
            <v>3900</v>
          </cell>
          <cell r="S33">
            <v>0</v>
          </cell>
          <cell r="T33">
            <v>0</v>
          </cell>
          <cell r="V33">
            <v>0</v>
          </cell>
        </row>
        <row r="34">
          <cell r="D34">
            <v>23792</v>
          </cell>
          <cell r="E34">
            <v>0</v>
          </cell>
          <cell r="G34">
            <v>4680</v>
          </cell>
          <cell r="I34">
            <v>0</v>
          </cell>
          <cell r="K34">
            <v>0</v>
          </cell>
          <cell r="M34">
            <v>3797.57</v>
          </cell>
          <cell r="N34">
            <v>0</v>
          </cell>
          <cell r="P34">
            <v>4680</v>
          </cell>
          <cell r="Q34">
            <v>4680</v>
          </cell>
          <cell r="S34">
            <v>4680</v>
          </cell>
          <cell r="T34">
            <v>1080</v>
          </cell>
          <cell r="V34">
            <v>3600</v>
          </cell>
          <cell r="X34">
            <v>1685</v>
          </cell>
        </row>
        <row r="35">
          <cell r="B35" t="str">
            <v>河源市城镇周边林火综合阻隔系统项目（一期）</v>
          </cell>
          <cell r="C35" t="str">
            <v>河源市</v>
          </cell>
          <cell r="D35">
            <v>5592</v>
          </cell>
          <cell r="E35">
            <v>0</v>
          </cell>
          <cell r="G35">
            <v>1600</v>
          </cell>
          <cell r="H35" t="str">
            <v>发改投资〔2023〕613号</v>
          </cell>
          <cell r="I35">
            <v>0</v>
          </cell>
          <cell r="K35">
            <v>0</v>
          </cell>
          <cell r="M35">
            <v>0</v>
          </cell>
          <cell r="N35">
            <v>0</v>
          </cell>
          <cell r="P35">
            <v>1600</v>
          </cell>
          <cell r="Q35">
            <v>1600</v>
          </cell>
          <cell r="S35">
            <v>1600</v>
          </cell>
          <cell r="T35">
            <v>0</v>
          </cell>
          <cell r="V35">
            <v>1600</v>
          </cell>
        </row>
        <row r="36">
          <cell r="B36" t="str">
            <v>紫金县粮食和救灾救援物资储备仓库建设项目</v>
          </cell>
          <cell r="C36" t="str">
            <v>河源市紫金县</v>
          </cell>
          <cell r="D36">
            <v>10000</v>
          </cell>
          <cell r="E36">
            <v>0</v>
          </cell>
          <cell r="G36">
            <v>1080</v>
          </cell>
          <cell r="H36" t="str">
            <v>发改投资〔2023〕635号</v>
          </cell>
          <cell r="I36">
            <v>0</v>
          </cell>
          <cell r="K36">
            <v>0</v>
          </cell>
          <cell r="M36">
            <v>3300</v>
          </cell>
          <cell r="N36">
            <v>0</v>
          </cell>
          <cell r="P36">
            <v>1080</v>
          </cell>
          <cell r="Q36">
            <v>1080</v>
          </cell>
          <cell r="S36">
            <v>1080</v>
          </cell>
          <cell r="T36">
            <v>1080</v>
          </cell>
          <cell r="U36">
            <v>1685</v>
          </cell>
          <cell r="V36">
            <v>0</v>
          </cell>
          <cell r="X36">
            <v>1685</v>
          </cell>
          <cell r="Y36" t="str">
            <v>重点老区苏区</v>
          </cell>
        </row>
        <row r="37">
          <cell r="B37" t="str">
            <v>河源市连平体育公园项目</v>
          </cell>
          <cell r="C37" t="str">
            <v>河源市连平县</v>
          </cell>
          <cell r="D37">
            <v>8200</v>
          </cell>
          <cell r="E37">
            <v>0</v>
          </cell>
          <cell r="G37">
            <v>2000</v>
          </cell>
          <cell r="H37" t="str">
            <v>发改投资〔2023〕421号</v>
          </cell>
          <cell r="I37">
            <v>0</v>
          </cell>
          <cell r="K37">
            <v>0</v>
          </cell>
          <cell r="M37">
            <v>497.57</v>
          </cell>
          <cell r="N37">
            <v>0</v>
          </cell>
          <cell r="P37">
            <v>2000</v>
          </cell>
          <cell r="Q37">
            <v>2000</v>
          </cell>
          <cell r="S37">
            <v>2000</v>
          </cell>
          <cell r="T37">
            <v>0</v>
          </cell>
          <cell r="V37">
            <v>2000</v>
          </cell>
          <cell r="Y37" t="str">
            <v>重点老区苏区</v>
          </cell>
        </row>
        <row r="38">
          <cell r="D38">
            <v>161155.04419999997</v>
          </cell>
          <cell r="E38">
            <v>0</v>
          </cell>
          <cell r="G38">
            <v>48148</v>
          </cell>
          <cell r="I38">
            <v>0</v>
          </cell>
          <cell r="K38">
            <v>0</v>
          </cell>
          <cell r="M38">
            <v>236.5</v>
          </cell>
          <cell r="N38">
            <v>5717</v>
          </cell>
          <cell r="P38">
            <v>40277.35</v>
          </cell>
          <cell r="Q38">
            <v>40277.35</v>
          </cell>
          <cell r="S38">
            <v>38526</v>
          </cell>
          <cell r="T38">
            <v>23326.180765794652</v>
          </cell>
          <cell r="V38">
            <v>6605</v>
          </cell>
          <cell r="X38">
            <v>22496.354692230238</v>
          </cell>
        </row>
        <row r="39">
          <cell r="B39" t="str">
            <v>梅州城区梅园新村片区老旧小区公共基础设施连片改造项目</v>
          </cell>
          <cell r="C39" t="str">
            <v>梅州市</v>
          </cell>
          <cell r="D39">
            <v>4932.95</v>
          </cell>
          <cell r="E39">
            <v>0</v>
          </cell>
          <cell r="G39">
            <v>2001</v>
          </cell>
          <cell r="H39" t="str">
            <v>发改投资〔2023〕643号</v>
          </cell>
          <cell r="I39">
            <v>0</v>
          </cell>
          <cell r="K39">
            <v>0</v>
          </cell>
          <cell r="M39">
            <v>177.5</v>
          </cell>
          <cell r="N39">
            <v>0</v>
          </cell>
          <cell r="P39">
            <v>2001</v>
          </cell>
          <cell r="Q39">
            <v>2001</v>
          </cell>
          <cell r="S39">
            <v>2001</v>
          </cell>
          <cell r="T39">
            <v>1360.0033290989531</v>
          </cell>
          <cell r="U39">
            <v>16301.20577604084</v>
          </cell>
          <cell r="X39">
            <v>1311.6214064842866</v>
          </cell>
          <cell r="Y39" t="str">
            <v>重点老区苏区</v>
          </cell>
        </row>
        <row r="40">
          <cell r="B40" t="str">
            <v>梅州中心城区燃气用户设施改造项目</v>
          </cell>
          <cell r="C40" t="str">
            <v>梅州市</v>
          </cell>
          <cell r="D40">
            <v>1861</v>
          </cell>
          <cell r="E40">
            <v>0</v>
          </cell>
          <cell r="G40">
            <v>783</v>
          </cell>
          <cell r="H40" t="str">
            <v>发改投资〔2023〕643号</v>
          </cell>
          <cell r="I40">
            <v>0</v>
          </cell>
          <cell r="K40">
            <v>0</v>
          </cell>
          <cell r="M40">
            <v>0</v>
          </cell>
          <cell r="N40">
            <v>0</v>
          </cell>
          <cell r="P40">
            <v>783</v>
          </cell>
          <cell r="Q40">
            <v>783</v>
          </cell>
          <cell r="S40">
            <v>783</v>
          </cell>
          <cell r="T40">
            <v>532.175215734373</v>
          </cell>
          <cell r="U40">
            <v>16301.20577604084</v>
          </cell>
          <cell r="X40">
            <v>513.2431590590687</v>
          </cell>
          <cell r="Y40" t="str">
            <v>重点老区苏区</v>
          </cell>
        </row>
        <row r="41">
          <cell r="B41" t="str">
            <v>西郊街道金苑小区C区老旧小区周边道路及配套基础设施提升改造项目</v>
          </cell>
          <cell r="C41" t="str">
            <v>梅州市梅江区</v>
          </cell>
          <cell r="D41">
            <v>955.17</v>
          </cell>
          <cell r="E41">
            <v>0</v>
          </cell>
          <cell r="G41">
            <v>307</v>
          </cell>
          <cell r="H41" t="str">
            <v>发改投资〔2023〕643号</v>
          </cell>
          <cell r="I41">
            <v>0</v>
          </cell>
          <cell r="K41">
            <v>0</v>
          </cell>
          <cell r="M41">
            <v>50</v>
          </cell>
          <cell r="N41">
            <v>0</v>
          </cell>
          <cell r="P41">
            <v>307</v>
          </cell>
          <cell r="Q41">
            <v>307</v>
          </cell>
          <cell r="S41">
            <v>307</v>
          </cell>
          <cell r="T41">
            <v>208.6561829252267</v>
          </cell>
          <cell r="U41">
            <v>16301.20577604084</v>
          </cell>
          <cell r="X41">
            <v>201.23326926070763</v>
          </cell>
          <cell r="Y41" t="str">
            <v>重点老区苏区</v>
          </cell>
        </row>
        <row r="42">
          <cell r="B42" t="str">
            <v>梅江区西郊街道城西大道片区老旧小区周边配套基础设施改造项目</v>
          </cell>
          <cell r="C42" t="str">
            <v>梅州市梅江区</v>
          </cell>
          <cell r="D42">
            <v>2108.38</v>
          </cell>
          <cell r="E42">
            <v>0</v>
          </cell>
          <cell r="G42">
            <v>800</v>
          </cell>
          <cell r="H42" t="str">
            <v>发改投资〔2023〕643号</v>
          </cell>
          <cell r="I42">
            <v>0</v>
          </cell>
          <cell r="K42">
            <v>0</v>
          </cell>
          <cell r="M42">
            <v>0</v>
          </cell>
          <cell r="N42">
            <v>0</v>
          </cell>
          <cell r="P42">
            <v>800</v>
          </cell>
          <cell r="Q42">
            <v>800</v>
          </cell>
          <cell r="S42">
            <v>800</v>
          </cell>
          <cell r="T42">
            <v>543.7294669061282</v>
          </cell>
          <cell r="U42">
            <v>16301.20577604084</v>
          </cell>
          <cell r="X42">
            <v>524.3863694090102</v>
          </cell>
          <cell r="Y42" t="str">
            <v>重点老区苏区</v>
          </cell>
        </row>
        <row r="43">
          <cell r="B43" t="str">
            <v>梅江区城北新洲路片区老旧小区周边道路及配套基础设施提升改造项目</v>
          </cell>
          <cell r="C43" t="str">
            <v>梅州市梅江区</v>
          </cell>
          <cell r="D43">
            <v>875.23</v>
          </cell>
          <cell r="E43">
            <v>0</v>
          </cell>
          <cell r="G43">
            <v>360</v>
          </cell>
          <cell r="H43" t="str">
            <v>发改投资〔2023〕643号</v>
          </cell>
          <cell r="I43">
            <v>0</v>
          </cell>
          <cell r="K43">
            <v>0</v>
          </cell>
          <cell r="M43">
            <v>0</v>
          </cell>
          <cell r="N43">
            <v>0</v>
          </cell>
          <cell r="P43">
            <v>360</v>
          </cell>
          <cell r="Q43">
            <v>360</v>
          </cell>
          <cell r="S43">
            <v>360</v>
          </cell>
          <cell r="T43">
            <v>244.67826010775767</v>
          </cell>
          <cell r="U43">
            <v>16301.20577604084</v>
          </cell>
          <cell r="X43">
            <v>235.97386623405455</v>
          </cell>
          <cell r="Y43" t="str">
            <v>重点老区苏区</v>
          </cell>
        </row>
        <row r="44">
          <cell r="B44" t="str">
            <v>梅江区江南街道邮政宿舍片区老旧小区周边配套基础设施改造项目</v>
          </cell>
          <cell r="C44" t="str">
            <v>梅州市梅江区</v>
          </cell>
          <cell r="D44">
            <v>2075.06</v>
          </cell>
          <cell r="E44">
            <v>0</v>
          </cell>
          <cell r="G44">
            <v>699</v>
          </cell>
          <cell r="H44" t="str">
            <v>发改投资〔2023〕643号</v>
          </cell>
          <cell r="I44">
            <v>0</v>
          </cell>
          <cell r="K44">
            <v>0</v>
          </cell>
          <cell r="M44">
            <v>0</v>
          </cell>
          <cell r="N44">
            <v>0</v>
          </cell>
          <cell r="P44">
            <v>699</v>
          </cell>
          <cell r="Q44">
            <v>699</v>
          </cell>
          <cell r="S44">
            <v>699</v>
          </cell>
          <cell r="T44">
            <v>475.0836217092295</v>
          </cell>
          <cell r="U44">
            <v>16301.20577604084</v>
          </cell>
          <cell r="X44">
            <v>458.18259027112265</v>
          </cell>
          <cell r="Y44" t="str">
            <v>重点老区苏区</v>
          </cell>
        </row>
        <row r="45">
          <cell r="B45" t="str">
            <v>梅江区三角客都新村片区老旧小区周边道路及配套基础设施提升改造项目</v>
          </cell>
          <cell r="C45" t="str">
            <v>梅州市梅江区</v>
          </cell>
          <cell r="D45">
            <v>2977.66</v>
          </cell>
          <cell r="E45">
            <v>0</v>
          </cell>
          <cell r="G45">
            <v>1186</v>
          </cell>
          <cell r="H45" t="str">
            <v>发改投资〔2023〕643号</v>
          </cell>
          <cell r="I45">
            <v>0</v>
          </cell>
          <cell r="K45">
            <v>0</v>
          </cell>
          <cell r="M45">
            <v>0</v>
          </cell>
          <cell r="N45">
            <v>0</v>
          </cell>
          <cell r="P45">
            <v>1186</v>
          </cell>
          <cell r="Q45">
            <v>1186</v>
          </cell>
          <cell r="S45">
            <v>1186</v>
          </cell>
          <cell r="T45">
            <v>806.078934688335</v>
          </cell>
          <cell r="U45">
            <v>16301.20577604084</v>
          </cell>
          <cell r="X45">
            <v>777.4027926488576</v>
          </cell>
          <cell r="Y45" t="str">
            <v>重点老区苏区</v>
          </cell>
        </row>
        <row r="46">
          <cell r="B46" t="str">
            <v>梅江区西阳片区西氮福利小区周边配套基础设施改造项目</v>
          </cell>
          <cell r="C46" t="str">
            <v>梅州市梅江区</v>
          </cell>
          <cell r="D46">
            <v>598.42</v>
          </cell>
          <cell r="E46">
            <v>0</v>
          </cell>
          <cell r="G46">
            <v>246</v>
          </cell>
          <cell r="H46" t="str">
            <v>发改投资〔2023〕643号</v>
          </cell>
          <cell r="I46">
            <v>0</v>
          </cell>
          <cell r="K46">
            <v>0</v>
          </cell>
          <cell r="M46">
            <v>0</v>
          </cell>
          <cell r="N46">
            <v>0</v>
          </cell>
          <cell r="P46">
            <v>246</v>
          </cell>
          <cell r="Q46">
            <v>246</v>
          </cell>
          <cell r="S46">
            <v>246</v>
          </cell>
          <cell r="T46">
            <v>167.19681107363442</v>
          </cell>
          <cell r="U46">
            <v>16301.20577604084</v>
          </cell>
          <cell r="X46">
            <v>161.24880859327064</v>
          </cell>
          <cell r="Y46" t="str">
            <v>重点老区苏区</v>
          </cell>
        </row>
        <row r="47">
          <cell r="B47" t="str">
            <v>梅江区金山街道攀桂坊片区老旧小区周边配套基础设施改造项目</v>
          </cell>
          <cell r="C47" t="str">
            <v>梅州市梅江区</v>
          </cell>
          <cell r="D47">
            <v>4927.81</v>
          </cell>
          <cell r="E47">
            <v>0</v>
          </cell>
          <cell r="G47">
            <v>2000</v>
          </cell>
          <cell r="H47" t="str">
            <v>发改投资〔2023〕643号</v>
          </cell>
          <cell r="I47">
            <v>0</v>
          </cell>
          <cell r="K47">
            <v>0</v>
          </cell>
          <cell r="M47">
            <v>0</v>
          </cell>
          <cell r="N47">
            <v>0</v>
          </cell>
          <cell r="P47">
            <v>2000</v>
          </cell>
          <cell r="Q47">
            <v>2000</v>
          </cell>
          <cell r="S47">
            <v>2000</v>
          </cell>
          <cell r="T47">
            <v>1359.3236672653204</v>
          </cell>
          <cell r="U47">
            <v>16301.20577604084</v>
          </cell>
          <cell r="X47">
            <v>1310.9659235225254</v>
          </cell>
          <cell r="Y47" t="str">
            <v>重点老区苏区</v>
          </cell>
        </row>
        <row r="48">
          <cell r="B48" t="str">
            <v>广东省梅州市梅县区新城办事处西桥片区老旧小区周边配套基础设施改造项目</v>
          </cell>
          <cell r="C48" t="str">
            <v>梅州市梅县区</v>
          </cell>
          <cell r="D48">
            <v>4769</v>
          </cell>
          <cell r="E48">
            <v>0</v>
          </cell>
          <cell r="G48">
            <v>1931</v>
          </cell>
          <cell r="H48" t="str">
            <v>发改投资〔2023〕643号</v>
          </cell>
          <cell r="I48">
            <v>0</v>
          </cell>
          <cell r="K48">
            <v>0</v>
          </cell>
          <cell r="M48">
            <v>0</v>
          </cell>
          <cell r="N48">
            <v>1680</v>
          </cell>
          <cell r="O48" t="str">
            <v>专项债</v>
          </cell>
          <cell r="P48">
            <v>204</v>
          </cell>
          <cell r="Q48">
            <v>204</v>
          </cell>
          <cell r="S48">
            <v>204</v>
          </cell>
          <cell r="T48">
            <v>138.65101406106268</v>
          </cell>
          <cell r="U48">
            <v>16301.20577604084</v>
          </cell>
          <cell r="X48">
            <v>133.71852419929758</v>
          </cell>
          <cell r="Y48" t="str">
            <v>重点老区苏区，根据《中共广东省委 广东省人民政府关于新时代支持革命老区和原中央苏区振兴发展的实施意见》，对老区苏区中央预算内投资项目，应按照中央和省1：1比例出资。</v>
          </cell>
        </row>
        <row r="49">
          <cell r="B49" t="str">
            <v>广东省梅州市梅县区新城办事处富贵花园片区老旧小区周边配套基础设施改造项目</v>
          </cell>
          <cell r="C49" t="str">
            <v>梅州市梅县区</v>
          </cell>
          <cell r="D49">
            <v>5250</v>
          </cell>
          <cell r="E49">
            <v>0</v>
          </cell>
          <cell r="G49">
            <v>2004</v>
          </cell>
          <cell r="H49" t="str">
            <v>发改投资〔2023〕643号</v>
          </cell>
          <cell r="I49">
            <v>0</v>
          </cell>
          <cell r="K49">
            <v>0</v>
          </cell>
          <cell r="M49">
            <v>0</v>
          </cell>
          <cell r="N49">
            <v>2099</v>
          </cell>
          <cell r="O49" t="str">
            <v>专项债</v>
          </cell>
          <cell r="P49">
            <v>97</v>
          </cell>
          <cell r="Q49">
            <v>97</v>
          </cell>
          <cell r="S49">
            <v>97</v>
          </cell>
          <cell r="T49">
            <v>65.92719786236805</v>
          </cell>
          <cell r="U49">
            <v>16301.20577604084</v>
          </cell>
          <cell r="X49">
            <v>63.58184729084249</v>
          </cell>
          <cell r="Y49" t="str">
            <v>重点老区苏区，根据《中共广东省委 广东省人民政府关于新时代支持革命老区和原中央苏区振兴发展的实施意见》，对老区苏区中央预算内投资项目，应按照中央和省1：1比例出资。</v>
          </cell>
        </row>
        <row r="50">
          <cell r="B50" t="str">
            <v>广东省梅州市梅县区新城办事处华侨城片区老旧小区周边配套基础设施改造项目</v>
          </cell>
          <cell r="C50" t="str">
            <v>梅州市梅县区</v>
          </cell>
          <cell r="D50">
            <v>4645</v>
          </cell>
          <cell r="E50">
            <v>0</v>
          </cell>
          <cell r="G50">
            <v>1960</v>
          </cell>
          <cell r="H50" t="str">
            <v>发改投资〔2023〕643号</v>
          </cell>
          <cell r="I50">
            <v>0</v>
          </cell>
          <cell r="K50">
            <v>0</v>
          </cell>
          <cell r="M50">
            <v>0</v>
          </cell>
          <cell r="N50">
            <v>1146</v>
          </cell>
          <cell r="O50" t="str">
            <v>专项债</v>
          </cell>
          <cell r="P50">
            <v>610</v>
          </cell>
          <cell r="Q50">
            <v>610</v>
          </cell>
          <cell r="S50">
            <v>610</v>
          </cell>
          <cell r="T50">
            <v>414.5937185159227</v>
          </cell>
          <cell r="U50">
            <v>16301.20577604084</v>
          </cell>
          <cell r="X50">
            <v>399.8446066743702</v>
          </cell>
          <cell r="Y50" t="str">
            <v>重点老区苏区，根据《中共广东省委 广东省人民政府关于新时代支持革命老区和原中央苏区振兴发展的实施意见》，对老区苏区中央预算内投资项目，应按照中央和省1：1比例出资。</v>
          </cell>
        </row>
        <row r="51">
          <cell r="B51" t="str">
            <v>程江镇府前花园等十个老旧小区周边道路及配套基础设施改造项目</v>
          </cell>
          <cell r="C51" t="str">
            <v>梅州市梅县区</v>
          </cell>
          <cell r="D51">
            <v>2345</v>
          </cell>
          <cell r="E51">
            <v>0</v>
          </cell>
          <cell r="G51">
            <v>904</v>
          </cell>
          <cell r="H51" t="str">
            <v>发改投资〔2023〕643号</v>
          </cell>
          <cell r="I51">
            <v>0</v>
          </cell>
          <cell r="K51">
            <v>0</v>
          </cell>
          <cell r="M51">
            <v>0</v>
          </cell>
          <cell r="N51">
            <v>792</v>
          </cell>
          <cell r="O51" t="str">
            <v>专项债</v>
          </cell>
          <cell r="P51">
            <v>180</v>
          </cell>
          <cell r="Q51">
            <v>180</v>
          </cell>
          <cell r="S51">
            <v>180</v>
          </cell>
          <cell r="T51">
            <v>122.33913005387883</v>
          </cell>
          <cell r="U51">
            <v>16301.20577604084</v>
          </cell>
          <cell r="X51">
            <v>117.98693311702728</v>
          </cell>
          <cell r="Y51" t="str">
            <v>重点老区苏区，根据《中共广东省委 广东省人民政府关于新时代支持革命老区和原中央苏区振兴发展的实施意见》，对老区苏区中央预算内投资项目，应按照中央和省1：1比例出资。</v>
          </cell>
        </row>
        <row r="52">
          <cell r="B52" t="str">
            <v>兴宁市宁新街道曙光路教师村片区（教师村A、B 区等小区）老旧小区周边市政基础设施升级改造项目</v>
          </cell>
          <cell r="C52" t="str">
            <v>梅州市兴宁市</v>
          </cell>
          <cell r="D52">
            <v>4400</v>
          </cell>
          <cell r="E52">
            <v>0</v>
          </cell>
          <cell r="G52">
            <v>1750</v>
          </cell>
          <cell r="H52" t="str">
            <v>发改投资〔2023〕643号</v>
          </cell>
          <cell r="I52">
            <v>0</v>
          </cell>
          <cell r="K52">
            <v>0</v>
          </cell>
          <cell r="M52">
            <v>0</v>
          </cell>
          <cell r="N52">
            <v>0</v>
          </cell>
          <cell r="P52">
            <v>1750</v>
          </cell>
          <cell r="Q52">
            <v>1750</v>
          </cell>
          <cell r="S52">
            <v>1750</v>
          </cell>
          <cell r="T52">
            <v>1189.4082088571554</v>
          </cell>
          <cell r="U52">
            <v>16301.20577604084</v>
          </cell>
          <cell r="X52">
            <v>1147.0951830822098</v>
          </cell>
          <cell r="Y52" t="str">
            <v>重点老区苏区</v>
          </cell>
        </row>
        <row r="53">
          <cell r="B53" t="str">
            <v>兴宁市宁新街道郊区派出所片区（外经宿舍等）老旧小区周边市政基础设施升级改造项目</v>
          </cell>
          <cell r="C53" t="str">
            <v>梅州市兴宁市</v>
          </cell>
          <cell r="D53">
            <v>3300</v>
          </cell>
          <cell r="E53">
            <v>0</v>
          </cell>
          <cell r="G53">
            <v>1325</v>
          </cell>
          <cell r="H53" t="str">
            <v>发改投资〔2023〕643号</v>
          </cell>
          <cell r="I53">
            <v>0</v>
          </cell>
          <cell r="K53">
            <v>0</v>
          </cell>
          <cell r="M53">
            <v>0</v>
          </cell>
          <cell r="N53">
            <v>0</v>
          </cell>
          <cell r="P53">
            <v>1325</v>
          </cell>
          <cell r="Q53">
            <v>1325</v>
          </cell>
          <cell r="S53">
            <v>1325</v>
          </cell>
          <cell r="T53">
            <v>900.5519295632748</v>
          </cell>
          <cell r="U53">
            <v>16301.20577604084</v>
          </cell>
          <cell r="X53">
            <v>868.5149243336731</v>
          </cell>
          <cell r="Y53" t="str">
            <v>重点老区苏区</v>
          </cell>
        </row>
        <row r="54">
          <cell r="B54" t="str">
            <v>兴宁市宁新街道青眼塘路片区（国土局宿舍、武装部宿舍等）老旧小区周边市政基础设施升级改造项目</v>
          </cell>
          <cell r="C54" t="str">
            <v>梅州市兴宁市</v>
          </cell>
          <cell r="D54">
            <v>2400</v>
          </cell>
          <cell r="E54">
            <v>0</v>
          </cell>
          <cell r="G54">
            <v>950</v>
          </cell>
          <cell r="H54" t="str">
            <v>发改投资〔2023〕643号</v>
          </cell>
          <cell r="I54">
            <v>0</v>
          </cell>
          <cell r="K54">
            <v>0</v>
          </cell>
          <cell r="M54">
            <v>0</v>
          </cell>
          <cell r="N54">
            <v>0</v>
          </cell>
          <cell r="P54">
            <v>950</v>
          </cell>
          <cell r="Q54">
            <v>950</v>
          </cell>
          <cell r="S54">
            <v>950</v>
          </cell>
          <cell r="T54">
            <v>645.6787419510272</v>
          </cell>
          <cell r="U54">
            <v>16301.20577604084</v>
          </cell>
          <cell r="X54">
            <v>622.7088136731995</v>
          </cell>
          <cell r="Y54" t="str">
            <v>重点老区苏区</v>
          </cell>
        </row>
        <row r="55">
          <cell r="B55" t="str">
            <v>蕉岭县老旧小区周边配套基础设施提升改造项目</v>
          </cell>
          <cell r="C55" t="str">
            <v>梅州市蕉岭县</v>
          </cell>
          <cell r="D55">
            <v>10641.9442</v>
          </cell>
          <cell r="E55">
            <v>0</v>
          </cell>
          <cell r="G55">
            <v>2033</v>
          </cell>
          <cell r="H55" t="str">
            <v>发改投资〔2023〕643号</v>
          </cell>
          <cell r="I55">
            <v>0</v>
          </cell>
          <cell r="K55">
            <v>0</v>
          </cell>
          <cell r="M55">
            <v>0</v>
          </cell>
          <cell r="N55">
            <v>0</v>
          </cell>
          <cell r="P55">
            <v>2033</v>
          </cell>
          <cell r="Q55">
            <v>2033</v>
          </cell>
          <cell r="S55">
            <v>2033</v>
          </cell>
          <cell r="T55">
            <v>1381.7525077751982</v>
          </cell>
          <cell r="U55">
            <v>16301.20577604084</v>
          </cell>
          <cell r="X55">
            <v>1332.5968612606468</v>
          </cell>
          <cell r="Y55" t="str">
            <v>重点老区苏区</v>
          </cell>
        </row>
        <row r="56">
          <cell r="B56" t="str">
            <v>大埔县城（城西片区）老旧小区内外基础设施改造工程</v>
          </cell>
          <cell r="C56" t="str">
            <v>梅州市大埔县</v>
          </cell>
          <cell r="D56">
            <v>4955.05</v>
          </cell>
          <cell r="E56">
            <v>0</v>
          </cell>
          <cell r="G56">
            <v>2002</v>
          </cell>
          <cell r="H56" t="str">
            <v>发改投资〔2023〕643号</v>
          </cell>
          <cell r="I56">
            <v>0</v>
          </cell>
          <cell r="K56">
            <v>0</v>
          </cell>
          <cell r="M56">
            <v>0</v>
          </cell>
          <cell r="N56">
            <v>0</v>
          </cell>
          <cell r="P56">
            <v>2000</v>
          </cell>
          <cell r="Q56">
            <v>2000</v>
          </cell>
          <cell r="S56">
            <v>2000</v>
          </cell>
          <cell r="T56">
            <v>1359.3236672653204</v>
          </cell>
          <cell r="U56">
            <v>16301.20577604084</v>
          </cell>
          <cell r="X56">
            <v>1310.9659235225254</v>
          </cell>
          <cell r="Y56" t="str">
            <v>重点老区苏区</v>
          </cell>
        </row>
        <row r="57">
          <cell r="B57" t="str">
            <v>丰顺县城南市场片老旧小区及周边基础设施配套工程</v>
          </cell>
          <cell r="C57" t="str">
            <v>梅州市丰顺县</v>
          </cell>
          <cell r="D57">
            <v>9262.99</v>
          </cell>
          <cell r="E57">
            <v>0</v>
          </cell>
          <cell r="G57">
            <v>2048</v>
          </cell>
          <cell r="H57" t="str">
            <v>发改投资〔2023〕643号</v>
          </cell>
          <cell r="I57">
            <v>0</v>
          </cell>
          <cell r="K57">
            <v>0</v>
          </cell>
          <cell r="M57">
            <v>0</v>
          </cell>
          <cell r="N57">
            <v>0</v>
          </cell>
          <cell r="P57">
            <v>2048</v>
          </cell>
          <cell r="Q57">
            <v>2048</v>
          </cell>
          <cell r="S57">
            <v>2048</v>
          </cell>
          <cell r="T57">
            <v>1391.947435279688</v>
          </cell>
          <cell r="U57">
            <v>16301.20577604084</v>
          </cell>
          <cell r="X57">
            <v>1342.4291056870659</v>
          </cell>
          <cell r="Y57" t="str">
            <v>重点老区苏区</v>
          </cell>
        </row>
        <row r="58">
          <cell r="B58" t="str">
            <v>丰顺县城狮山片老旧小区及周边基础设施配套工程</v>
          </cell>
          <cell r="C58" t="str">
            <v>梅州市丰顺县</v>
          </cell>
          <cell r="D58">
            <v>9518</v>
          </cell>
          <cell r="E58">
            <v>0</v>
          </cell>
          <cell r="G58">
            <v>2048</v>
          </cell>
          <cell r="H58" t="str">
            <v>发改投资〔2023〕643号</v>
          </cell>
          <cell r="I58">
            <v>0</v>
          </cell>
          <cell r="K58">
            <v>0</v>
          </cell>
          <cell r="M58">
            <v>0</v>
          </cell>
          <cell r="N58">
            <v>0</v>
          </cell>
          <cell r="P58">
            <v>2048</v>
          </cell>
          <cell r="Q58">
            <v>2048</v>
          </cell>
          <cell r="S58">
            <v>2048</v>
          </cell>
          <cell r="T58">
            <v>1391.947435279688</v>
          </cell>
          <cell r="U58">
            <v>16301.20577604084</v>
          </cell>
          <cell r="X58">
            <v>1342.4291056870659</v>
          </cell>
          <cell r="Y58" t="str">
            <v>重点老区苏区</v>
          </cell>
        </row>
        <row r="59">
          <cell r="B59" t="str">
            <v>五华县大坝片老旧小区配套基础设施改造项目</v>
          </cell>
          <cell r="C59" t="str">
            <v>梅州市五华县</v>
          </cell>
          <cell r="D59">
            <v>4135.8</v>
          </cell>
          <cell r="E59">
            <v>0</v>
          </cell>
          <cell r="G59">
            <v>1718</v>
          </cell>
          <cell r="H59" t="str">
            <v>发改投资〔2023〕643号</v>
          </cell>
          <cell r="I59">
            <v>0</v>
          </cell>
          <cell r="K59">
            <v>0</v>
          </cell>
          <cell r="M59">
            <v>0</v>
          </cell>
          <cell r="N59">
            <v>0</v>
          </cell>
          <cell r="P59">
            <v>1718</v>
          </cell>
          <cell r="Q59">
            <v>1718</v>
          </cell>
          <cell r="S59">
            <v>1718</v>
          </cell>
          <cell r="T59">
            <v>1167.6590301809103</v>
          </cell>
          <cell r="U59">
            <v>16301.20577604084</v>
          </cell>
          <cell r="X59">
            <v>1126.1197283058493</v>
          </cell>
          <cell r="Y59" t="str">
            <v>重点老区苏区</v>
          </cell>
        </row>
        <row r="60">
          <cell r="B60" t="str">
            <v>五华县机关宿舍片区老旧小区配套基础设施改造项目</v>
          </cell>
          <cell r="C60" t="str">
            <v>梅州市五华县</v>
          </cell>
          <cell r="D60">
            <v>3562.9</v>
          </cell>
          <cell r="E60">
            <v>0</v>
          </cell>
          <cell r="G60">
            <v>1524</v>
          </cell>
          <cell r="H60" t="str">
            <v>发改投资〔2023〕643号</v>
          </cell>
          <cell r="I60">
            <v>0</v>
          </cell>
          <cell r="K60">
            <v>0</v>
          </cell>
          <cell r="M60">
            <v>0</v>
          </cell>
          <cell r="N60">
            <v>0</v>
          </cell>
          <cell r="P60">
            <v>1524</v>
          </cell>
          <cell r="Q60">
            <v>1524</v>
          </cell>
          <cell r="S60">
            <v>1524</v>
          </cell>
          <cell r="T60">
            <v>1035.8046344561742</v>
          </cell>
          <cell r="U60">
            <v>16301.20577604084</v>
          </cell>
          <cell r="X60">
            <v>998.9560337241643</v>
          </cell>
          <cell r="Y60" t="str">
            <v>重点老区苏区</v>
          </cell>
        </row>
        <row r="61">
          <cell r="B61" t="str">
            <v>梅江区城区居民瓶装液化气用户更新橡胶软管及加装安全装置项目</v>
          </cell>
          <cell r="C61" t="str">
            <v>梅州市梅江区</v>
          </cell>
          <cell r="D61">
            <v>553.35</v>
          </cell>
          <cell r="E61">
            <v>0</v>
          </cell>
          <cell r="G61">
            <v>332</v>
          </cell>
          <cell r="H61" t="str">
            <v>发改投资〔2023〕555号</v>
          </cell>
          <cell r="I61">
            <v>0</v>
          </cell>
          <cell r="K61">
            <v>0</v>
          </cell>
          <cell r="M61">
            <v>0</v>
          </cell>
          <cell r="N61">
            <v>0</v>
          </cell>
          <cell r="P61">
            <v>221.35</v>
          </cell>
          <cell r="Q61">
            <v>221.35</v>
          </cell>
          <cell r="S61">
            <v>0</v>
          </cell>
          <cell r="T61">
            <v>0</v>
          </cell>
          <cell r="V61">
            <v>0</v>
          </cell>
          <cell r="W61" t="str">
            <v>根据《广东省人民政府办公厅关于印发广东省城市燃气管道等老化更新改造实施工作方案（2022—2025年）的通知》（粤府办〔2022〕42号）的规定：统筹中央预算内投资资金和省财政现有专项资金，研究中央预算内投资和地方财政的联动关系，形成错位支持，更大范围推进城镇燃气管道老化更新改造项目建设。据此，不再安排配套。</v>
          </cell>
          <cell r="X61">
            <v>0</v>
          </cell>
          <cell r="Y61" t="str">
            <v>重点老区苏区，根据《中共广东省委 广东省人民政府关于新时代支持革命老区和原中央苏区振兴发展的实施意见》，对老区苏区中央预算内投资项目，应按照中央和省1：1比例出资。</v>
          </cell>
        </row>
        <row r="62">
          <cell r="B62" t="str">
            <v>梅县区城市燃气管道老化更新改造项目</v>
          </cell>
          <cell r="C62" t="str">
            <v>梅州市梅县区</v>
          </cell>
          <cell r="D62">
            <v>976</v>
          </cell>
          <cell r="E62">
            <v>0</v>
          </cell>
          <cell r="G62">
            <v>585</v>
          </cell>
          <cell r="H62" t="str">
            <v>发改投资〔2023〕555号</v>
          </cell>
          <cell r="I62">
            <v>0</v>
          </cell>
          <cell r="K62">
            <v>0</v>
          </cell>
          <cell r="M62">
            <v>0</v>
          </cell>
          <cell r="N62">
            <v>0</v>
          </cell>
          <cell r="P62">
            <v>310</v>
          </cell>
          <cell r="Q62">
            <v>310</v>
          </cell>
          <cell r="S62">
            <v>0</v>
          </cell>
          <cell r="T62">
            <v>0</v>
          </cell>
          <cell r="V62">
            <v>0</v>
          </cell>
          <cell r="X62">
            <v>0</v>
          </cell>
          <cell r="Y62" t="str">
            <v>重点老区苏区，根据《中共广东省委 广东省人民政府关于新时代支持革命老区和原中央苏区振兴发展的实施意见》，对老区苏区中央预算内投资项目，应按照中央和省1：1比例出资。</v>
          </cell>
        </row>
        <row r="63">
          <cell r="B63" t="str">
            <v>兴宁市城区管道燃气用户设施改造项目</v>
          </cell>
          <cell r="C63" t="str">
            <v>梅州市兴宁市</v>
          </cell>
          <cell r="D63">
            <v>3183</v>
          </cell>
          <cell r="E63">
            <v>0</v>
          </cell>
          <cell r="G63">
            <v>1880</v>
          </cell>
          <cell r="H63" t="str">
            <v>发改投资〔2023〕555号</v>
          </cell>
          <cell r="I63">
            <v>0</v>
          </cell>
          <cell r="K63">
            <v>0</v>
          </cell>
          <cell r="M63">
            <v>0</v>
          </cell>
          <cell r="N63">
            <v>0</v>
          </cell>
          <cell r="P63">
            <v>1220</v>
          </cell>
          <cell r="Q63">
            <v>1220</v>
          </cell>
          <cell r="S63">
            <v>0</v>
          </cell>
          <cell r="T63">
            <v>0</v>
          </cell>
          <cell r="V63">
            <v>0</v>
          </cell>
          <cell r="X63">
            <v>0</v>
          </cell>
          <cell r="Y63" t="str">
            <v>重点老区苏区，根据《中共广东省委 广东省人民政府关于新时代支持革命老区和原中央苏区振兴发展的实施意见》，对老区苏区中央预算内投资项目，应按照中央和省1：1比例出资。</v>
          </cell>
        </row>
        <row r="64">
          <cell r="B64" t="str">
            <v>广东省梅州市森林火灾高风险区综合治理工程建设项目</v>
          </cell>
          <cell r="C64" t="str">
            <v>梅州市</v>
          </cell>
          <cell r="D64">
            <v>3022</v>
          </cell>
          <cell r="E64">
            <v>0</v>
          </cell>
          <cell r="G64">
            <v>1000</v>
          </cell>
          <cell r="H64" t="str">
            <v>发改投资〔2023〕613号</v>
          </cell>
          <cell r="I64">
            <v>0</v>
          </cell>
          <cell r="K64">
            <v>0</v>
          </cell>
          <cell r="M64">
            <v>0</v>
          </cell>
          <cell r="P64">
            <v>605</v>
          </cell>
          <cell r="Q64">
            <v>605</v>
          </cell>
          <cell r="S64">
            <v>605</v>
          </cell>
          <cell r="T64">
            <v>0</v>
          </cell>
          <cell r="V64">
            <v>605</v>
          </cell>
          <cell r="X64">
            <v>0</v>
          </cell>
        </row>
        <row r="65">
          <cell r="B65" t="str">
            <v>梅州城区排水设施清淤疏通及改造提升项目</v>
          </cell>
          <cell r="C65" t="str">
            <v>梅州市</v>
          </cell>
          <cell r="D65">
            <v>4500</v>
          </cell>
          <cell r="E65">
            <v>0</v>
          </cell>
          <cell r="G65">
            <v>2000</v>
          </cell>
          <cell r="H65" t="str">
            <v>发改投资〔2023〕640号</v>
          </cell>
          <cell r="I65">
            <v>0</v>
          </cell>
          <cell r="K65">
            <v>0</v>
          </cell>
          <cell r="M65">
            <v>9</v>
          </cell>
          <cell r="N65">
            <v>0</v>
          </cell>
          <cell r="P65">
            <v>2000</v>
          </cell>
          <cell r="Q65">
            <v>2000</v>
          </cell>
          <cell r="S65">
            <v>2000</v>
          </cell>
          <cell r="T65">
            <v>1798.9989204043577</v>
          </cell>
          <cell r="U65">
            <v>5423.608794584214</v>
          </cell>
          <cell r="X65">
            <v>1734.9996143903434</v>
          </cell>
          <cell r="Y65" t="str">
            <v>重点老区苏区</v>
          </cell>
        </row>
        <row r="66">
          <cell r="B66" t="str">
            <v>梅州城区老旧排水管渠改造修复工程（二期）</v>
          </cell>
          <cell r="C66" t="str">
            <v>梅州市</v>
          </cell>
          <cell r="D66">
            <v>762.62</v>
          </cell>
          <cell r="E66">
            <v>0</v>
          </cell>
          <cell r="G66">
            <v>300</v>
          </cell>
          <cell r="H66" t="str">
            <v>发改投资〔2023〕640号</v>
          </cell>
          <cell r="I66">
            <v>0</v>
          </cell>
          <cell r="K66">
            <v>0</v>
          </cell>
          <cell r="M66">
            <v>0</v>
          </cell>
          <cell r="N66">
            <v>0</v>
          </cell>
          <cell r="P66">
            <v>300</v>
          </cell>
          <cell r="Q66">
            <v>300</v>
          </cell>
          <cell r="S66">
            <v>300</v>
          </cell>
          <cell r="T66">
            <v>269.84983806065367</v>
          </cell>
          <cell r="U66">
            <v>5423.608794584214</v>
          </cell>
          <cell r="X66">
            <v>260.2499421585515</v>
          </cell>
          <cell r="Y66" t="str">
            <v>重点老区苏区</v>
          </cell>
        </row>
        <row r="67">
          <cell r="B67" t="str">
            <v>兴宁市南部新城市政排水防涝工程（一期）</v>
          </cell>
          <cell r="C67" t="str">
            <v>梅州市兴宁市</v>
          </cell>
          <cell r="D67">
            <v>2946</v>
          </cell>
          <cell r="E67">
            <v>0</v>
          </cell>
          <cell r="G67">
            <v>1760</v>
          </cell>
          <cell r="H67" t="str">
            <v>发改投资〔2023〕640号</v>
          </cell>
          <cell r="I67">
            <v>0</v>
          </cell>
          <cell r="K67">
            <v>0</v>
          </cell>
          <cell r="M67">
            <v>0</v>
          </cell>
          <cell r="N67">
            <v>0</v>
          </cell>
          <cell r="P67">
            <v>1040</v>
          </cell>
          <cell r="Q67">
            <v>1040</v>
          </cell>
          <cell r="S67">
            <v>1040</v>
          </cell>
          <cell r="T67">
            <v>935.479438610266</v>
          </cell>
          <cell r="U67">
            <v>5423.608794584214</v>
          </cell>
          <cell r="X67">
            <v>902.1997994829786</v>
          </cell>
          <cell r="Y67" t="str">
            <v>重点老区苏区</v>
          </cell>
        </row>
        <row r="68">
          <cell r="B68" t="str">
            <v>兴宁市老城区供排水升级改造项目（二期）</v>
          </cell>
          <cell r="C68" t="str">
            <v>梅州市兴宁市</v>
          </cell>
          <cell r="D68">
            <v>31268</v>
          </cell>
          <cell r="E68">
            <v>0</v>
          </cell>
          <cell r="G68">
            <v>2212</v>
          </cell>
          <cell r="H68" t="str">
            <v>发改投资〔2023〕640号</v>
          </cell>
          <cell r="I68">
            <v>0</v>
          </cell>
          <cell r="K68">
            <v>0</v>
          </cell>
          <cell r="M68">
            <v>0</v>
          </cell>
          <cell r="N68">
            <v>0</v>
          </cell>
          <cell r="P68">
            <v>2212</v>
          </cell>
          <cell r="Q68">
            <v>2212</v>
          </cell>
          <cell r="S68">
            <v>2212</v>
          </cell>
          <cell r="T68">
            <v>1989.6928059672196</v>
          </cell>
          <cell r="U68">
            <v>5423.608794584214</v>
          </cell>
          <cell r="X68">
            <v>1918.9095735157198</v>
          </cell>
          <cell r="Y68" t="str">
            <v>重点老区苏区</v>
          </cell>
        </row>
        <row r="69">
          <cell r="B69" t="str">
            <v>梅州市蕉岭县内涝点整治工程项目</v>
          </cell>
          <cell r="C69" t="str">
            <v>梅州市蕉岭县</v>
          </cell>
          <cell r="D69">
            <v>5828.98</v>
          </cell>
          <cell r="E69">
            <v>0</v>
          </cell>
          <cell r="G69">
            <v>700</v>
          </cell>
          <cell r="H69" t="str">
            <v>发改投资〔2023〕640号</v>
          </cell>
          <cell r="I69">
            <v>0</v>
          </cell>
          <cell r="K69">
            <v>0</v>
          </cell>
          <cell r="M69">
            <v>0</v>
          </cell>
          <cell r="N69">
            <v>0</v>
          </cell>
          <cell r="P69">
            <v>700</v>
          </cell>
          <cell r="Q69">
            <v>700</v>
          </cell>
          <cell r="S69">
            <v>700</v>
          </cell>
          <cell r="T69">
            <v>629.6496221415251</v>
          </cell>
          <cell r="U69">
            <v>5423.608794584214</v>
          </cell>
          <cell r="X69">
            <v>607.2498650366201</v>
          </cell>
          <cell r="Y69" t="str">
            <v>重点老区苏区</v>
          </cell>
        </row>
        <row r="70">
          <cell r="B70" t="str">
            <v>梅州市丰顺体育公园建设项目</v>
          </cell>
          <cell r="C70" t="str">
            <v>梅州市丰顺县</v>
          </cell>
          <cell r="D70">
            <v>6473</v>
          </cell>
          <cell r="E70">
            <v>0</v>
          </cell>
          <cell r="G70">
            <v>2000</v>
          </cell>
          <cell r="H70" t="str">
            <v>发改投资〔2023〕1069号</v>
          </cell>
          <cell r="I70">
            <v>0</v>
          </cell>
          <cell r="K70">
            <v>0</v>
          </cell>
          <cell r="M70">
            <v>0</v>
          </cell>
          <cell r="N70">
            <v>0</v>
          </cell>
          <cell r="P70">
            <v>2000</v>
          </cell>
          <cell r="Q70">
            <v>2000</v>
          </cell>
          <cell r="S70">
            <v>2000</v>
          </cell>
          <cell r="T70">
            <v>0</v>
          </cell>
          <cell r="V70">
            <v>2000</v>
          </cell>
          <cell r="X70">
            <v>0</v>
          </cell>
        </row>
        <row r="71">
          <cell r="B71" t="str">
            <v>广东省梅州市梅江区公共实训基地建设项目</v>
          </cell>
          <cell r="C71" t="str">
            <v>梅州市梅江区</v>
          </cell>
          <cell r="D71">
            <v>5000</v>
          </cell>
          <cell r="E71">
            <v>0</v>
          </cell>
          <cell r="G71">
            <v>2000</v>
          </cell>
          <cell r="H71" t="str">
            <v>发改投资〔2023〕537号</v>
          </cell>
          <cell r="I71">
            <v>0</v>
          </cell>
          <cell r="K71">
            <v>0</v>
          </cell>
          <cell r="M71">
            <v>0</v>
          </cell>
          <cell r="N71">
            <v>0</v>
          </cell>
          <cell r="P71">
            <v>2000</v>
          </cell>
          <cell r="Q71">
            <v>2000</v>
          </cell>
          <cell r="S71">
            <v>2000</v>
          </cell>
          <cell r="T71">
            <v>0</v>
          </cell>
          <cell r="V71">
            <v>2000</v>
          </cell>
          <cell r="W71" t="str">
            <v>经商省人社厅，考虑这两个项目的建设进度，今年拟暂不安排配套资金。今后再根据项目建设进度及实际需要安排配套资金，从人社厅专项资金中统筹。</v>
          </cell>
          <cell r="X71">
            <v>0</v>
          </cell>
          <cell r="Y71" t="str">
            <v>重点老区苏区</v>
          </cell>
        </row>
        <row r="72">
          <cell r="B72" t="str">
            <v>五华县公共实训基地项目</v>
          </cell>
          <cell r="C72" t="str">
            <v>梅州市五华县</v>
          </cell>
          <cell r="D72">
            <v>4328.71</v>
          </cell>
          <cell r="E72">
            <v>0</v>
          </cell>
          <cell r="G72">
            <v>2000</v>
          </cell>
          <cell r="H72" t="str">
            <v>发改投资〔2023〕537号</v>
          </cell>
          <cell r="I72">
            <v>0</v>
          </cell>
          <cell r="K72">
            <v>0</v>
          </cell>
          <cell r="M72">
            <v>0</v>
          </cell>
          <cell r="N72">
            <v>0</v>
          </cell>
          <cell r="P72">
            <v>2000</v>
          </cell>
          <cell r="Q72">
            <v>2000</v>
          </cell>
          <cell r="S72">
            <v>2000</v>
          </cell>
          <cell r="T72">
            <v>0</v>
          </cell>
          <cell r="V72">
            <v>2000</v>
          </cell>
          <cell r="X72">
            <v>0</v>
          </cell>
          <cell r="Y72" t="str">
            <v>重点老区苏区</v>
          </cell>
        </row>
        <row r="73">
          <cell r="B73" t="str">
            <v>平远县革命烈士陵园提质改造项目</v>
          </cell>
          <cell r="C73" t="str">
            <v>梅州市平远县</v>
          </cell>
          <cell r="D73">
            <v>1816.02</v>
          </cell>
          <cell r="E73">
            <v>0</v>
          </cell>
          <cell r="G73">
            <v>800</v>
          </cell>
          <cell r="H73" t="str">
            <v>发改投资〔2023〕67号</v>
          </cell>
          <cell r="I73">
            <v>0</v>
          </cell>
          <cell r="K73">
            <v>0</v>
          </cell>
          <cell r="M73">
            <v>0</v>
          </cell>
          <cell r="N73">
            <v>0</v>
          </cell>
          <cell r="P73">
            <v>800</v>
          </cell>
          <cell r="Q73">
            <v>800</v>
          </cell>
          <cell r="S73">
            <v>800</v>
          </cell>
          <cell r="T73">
            <v>800</v>
          </cell>
          <cell r="V73">
            <v>0</v>
          </cell>
          <cell r="X73">
            <v>771.5401216051742</v>
          </cell>
          <cell r="Y73" t="str">
            <v>重点老区苏区（原中央苏区）</v>
          </cell>
        </row>
        <row r="74">
          <cell r="D74">
            <v>6631</v>
          </cell>
          <cell r="E74">
            <v>0</v>
          </cell>
          <cell r="G74">
            <v>1410</v>
          </cell>
          <cell r="I74">
            <v>0</v>
          </cell>
          <cell r="K74">
            <v>300</v>
          </cell>
          <cell r="M74">
            <v>0</v>
          </cell>
          <cell r="N74">
            <v>0</v>
          </cell>
          <cell r="P74">
            <v>1410</v>
          </cell>
          <cell r="Q74">
            <v>1410</v>
          </cell>
          <cell r="S74">
            <v>1410</v>
          </cell>
          <cell r="T74">
            <v>0</v>
          </cell>
          <cell r="V74">
            <v>1410</v>
          </cell>
          <cell r="X74">
            <v>0</v>
          </cell>
        </row>
        <row r="75">
          <cell r="B75" t="str">
            <v>惠州市龙门县白沙河水库除险加固工程</v>
          </cell>
          <cell r="C75" t="str">
            <v>惠州市龙门县</v>
          </cell>
          <cell r="D75">
            <v>6631</v>
          </cell>
          <cell r="E75">
            <v>0</v>
          </cell>
          <cell r="G75">
            <v>1410</v>
          </cell>
          <cell r="H75" t="str">
            <v>发改投资〔2023〕373号</v>
          </cell>
          <cell r="I75">
            <v>0</v>
          </cell>
          <cell r="K75">
            <v>300</v>
          </cell>
          <cell r="L75" t="str">
            <v>省级涉农资金（粤财农〔2021〕152号）</v>
          </cell>
          <cell r="M75">
            <v>0</v>
          </cell>
          <cell r="N75">
            <v>0</v>
          </cell>
          <cell r="P75">
            <v>1410</v>
          </cell>
          <cell r="Q75">
            <v>1410</v>
          </cell>
          <cell r="S75">
            <v>1410</v>
          </cell>
          <cell r="T75">
            <v>0</v>
          </cell>
          <cell r="V75">
            <v>1410</v>
          </cell>
        </row>
        <row r="76">
          <cell r="D76">
            <v>762348.4299999999</v>
          </cell>
          <cell r="E76">
            <v>953</v>
          </cell>
          <cell r="G76">
            <v>19349</v>
          </cell>
          <cell r="I76">
            <v>1007</v>
          </cell>
          <cell r="K76">
            <v>4626</v>
          </cell>
          <cell r="M76">
            <v>21000</v>
          </cell>
          <cell r="N76">
            <v>35500</v>
          </cell>
          <cell r="P76">
            <v>17947</v>
          </cell>
          <cell r="Q76">
            <v>16209</v>
          </cell>
          <cell r="S76">
            <v>12378</v>
          </cell>
          <cell r="T76">
            <v>3924.0657935082572</v>
          </cell>
          <cell r="V76">
            <v>0</v>
          </cell>
          <cell r="X76">
            <v>3237.8486475549303</v>
          </cell>
        </row>
        <row r="77">
          <cell r="B77" t="str">
            <v>汕尾市城区香洲街道城镇老旧小区微改造项目</v>
          </cell>
          <cell r="C77" t="str">
            <v>汕尾市城区</v>
          </cell>
          <cell r="D77">
            <v>120296</v>
          </cell>
          <cell r="E77">
            <v>0</v>
          </cell>
          <cell r="G77">
            <v>2891</v>
          </cell>
          <cell r="H77" t="str">
            <v>发改投资〔2023〕643号</v>
          </cell>
          <cell r="I77">
            <v>1007</v>
          </cell>
          <cell r="J77" t="str">
            <v>中央财政城镇保障性安居工程补助奖金（财综〔2022〕91号）</v>
          </cell>
          <cell r="K77">
            <v>1193</v>
          </cell>
          <cell r="L77" t="str">
            <v>省住房城乡建设厅主管专项资金（粤财建〔2022〕80号）</v>
          </cell>
          <cell r="M77">
            <v>0</v>
          </cell>
          <cell r="N77">
            <v>0</v>
          </cell>
          <cell r="P77">
            <v>2891</v>
          </cell>
          <cell r="Q77">
            <v>2891</v>
          </cell>
          <cell r="S77">
            <v>1698</v>
          </cell>
          <cell r="T77">
            <v>1154.065793508257</v>
          </cell>
          <cell r="W77" t="str">
            <v>该项目已获得省级财政资金1193万元，后续省级配套补助中相应核减</v>
          </cell>
          <cell r="X77">
            <v>952.2113504786925</v>
          </cell>
          <cell r="Y77" t="str">
            <v>重点老区苏区</v>
          </cell>
        </row>
        <row r="78">
          <cell r="B78" t="str">
            <v>汕尾市粮食储备仓库</v>
          </cell>
          <cell r="C78" t="str">
            <v>汕尾市</v>
          </cell>
          <cell r="D78">
            <v>29250</v>
          </cell>
          <cell r="E78">
            <v>0</v>
          </cell>
          <cell r="G78">
            <v>3260</v>
          </cell>
          <cell r="H78" t="str">
            <v>发改投资〔2023〕635号</v>
          </cell>
          <cell r="I78">
            <v>0</v>
          </cell>
          <cell r="K78">
            <v>490</v>
          </cell>
          <cell r="L78" t="str">
            <v>重大项目前期工作经费（粤发改重点函〔2020〕1056号）</v>
          </cell>
          <cell r="M78">
            <v>21000</v>
          </cell>
          <cell r="N78">
            <v>0</v>
          </cell>
          <cell r="P78">
            <v>3260</v>
          </cell>
          <cell r="Q78">
            <v>3260</v>
          </cell>
          <cell r="S78">
            <v>2770</v>
          </cell>
          <cell r="T78">
            <v>2770</v>
          </cell>
          <cell r="V78">
            <v>0</v>
          </cell>
          <cell r="W78" t="str">
            <v>该项目已获得省级财政资金490万元，后续省级配套补助中相应核减</v>
          </cell>
          <cell r="X78">
            <v>2285.6372970762377</v>
          </cell>
        </row>
        <row r="79">
          <cell r="B79" t="str">
            <v>海丰县排水防涝（海绵城市）建设项目</v>
          </cell>
          <cell r="C79" t="str">
            <v>汕尾市海丰县</v>
          </cell>
          <cell r="D79">
            <v>420000.43</v>
          </cell>
          <cell r="E79">
            <v>953</v>
          </cell>
          <cell r="F79" t="str">
            <v>发改投资〔2022〕462号</v>
          </cell>
          <cell r="G79">
            <v>2691</v>
          </cell>
          <cell r="H79" t="str">
            <v>发改投资〔2023〕640号</v>
          </cell>
          <cell r="I79">
            <v>0</v>
          </cell>
          <cell r="K79">
            <v>853</v>
          </cell>
          <cell r="L79" t="str">
            <v>中央预算内投资省级补助（粤发改投资函〔2023〕264号）</v>
          </cell>
          <cell r="M79">
            <v>0</v>
          </cell>
          <cell r="N79">
            <v>35500</v>
          </cell>
          <cell r="O79" t="str">
            <v>专项债</v>
          </cell>
          <cell r="P79">
            <v>1738</v>
          </cell>
          <cell r="Q79">
            <v>0</v>
          </cell>
          <cell r="R79" t="str">
            <v>2023年已下达基建投资及配套资金853万元</v>
          </cell>
          <cell r="S79">
            <v>0</v>
          </cell>
          <cell r="T79">
            <v>0</v>
          </cell>
          <cell r="X79">
            <v>0</v>
          </cell>
          <cell r="Y79" t="str">
            <v>重点老区苏区，根据《中共广东省委 广东省人民政府关于新时代支持革命老区和原中央苏区振兴发展的实施意见》，对老区苏区中央预算内投资项目，应按照中央和省1：1比例出资。</v>
          </cell>
        </row>
        <row r="80">
          <cell r="B80" t="str">
            <v>新型冠状病毒感染疫情应急救治能力提升项目</v>
          </cell>
          <cell r="C80" t="str">
            <v>汕尾市</v>
          </cell>
          <cell r="D80">
            <v>1090</v>
          </cell>
          <cell r="E80">
            <v>0</v>
          </cell>
          <cell r="G80">
            <v>507</v>
          </cell>
          <cell r="H80" t="str">
            <v>发改投资〔2023〕30号</v>
          </cell>
          <cell r="I80">
            <v>0</v>
          </cell>
          <cell r="K80">
            <v>0</v>
          </cell>
          <cell r="M80">
            <v>0</v>
          </cell>
          <cell r="N80">
            <v>0</v>
          </cell>
          <cell r="P80">
            <v>58</v>
          </cell>
          <cell r="Q80">
            <v>58</v>
          </cell>
          <cell r="S80">
            <v>0</v>
          </cell>
          <cell r="T80">
            <v>0</v>
          </cell>
          <cell r="V80">
            <v>0</v>
          </cell>
          <cell r="W80" t="str">
            <v>根据粤发改投资〔2023〕32 号，项目资金由中央预算内投资全额承担，无需配套。</v>
          </cell>
          <cell r="X80">
            <v>0</v>
          </cell>
        </row>
        <row r="81">
          <cell r="B81" t="str">
            <v>深汕中心医院二期建设项目</v>
          </cell>
          <cell r="C81" t="str">
            <v>汕尾市</v>
          </cell>
          <cell r="D81">
            <v>191712</v>
          </cell>
          <cell r="E81">
            <v>0</v>
          </cell>
          <cell r="G81">
            <v>10000</v>
          </cell>
          <cell r="H81" t="str">
            <v>发改投资〔2023〕492号</v>
          </cell>
          <cell r="I81">
            <v>0</v>
          </cell>
          <cell r="K81">
            <v>2090</v>
          </cell>
          <cell r="L81" t="str">
            <v>粤财建〔2022〕81 号
重大项目前期工作经费
粤发改重点函〔2021〕373 号</v>
          </cell>
          <cell r="M81">
            <v>0</v>
          </cell>
          <cell r="N81">
            <v>0</v>
          </cell>
          <cell r="P81">
            <v>10000</v>
          </cell>
          <cell r="Q81">
            <v>10000</v>
          </cell>
          <cell r="S81">
            <v>7910</v>
          </cell>
          <cell r="T81">
            <v>0</v>
          </cell>
          <cell r="V81">
            <v>0</v>
          </cell>
          <cell r="W81" t="str">
            <v>该项目已获得省级财政资金2090万元，后续省级配套补助中相应核减，从省级基建投资及配套资金中在2025年以后安排7910万元</v>
          </cell>
          <cell r="X81">
            <v>0</v>
          </cell>
        </row>
        <row r="82">
          <cell r="D82">
            <v>117411.29000000001</v>
          </cell>
          <cell r="E82">
            <v>6066</v>
          </cell>
          <cell r="G82">
            <v>9958</v>
          </cell>
          <cell r="I82">
            <v>0</v>
          </cell>
          <cell r="K82">
            <v>360</v>
          </cell>
          <cell r="M82">
            <v>14091</v>
          </cell>
          <cell r="N82">
            <v>12162</v>
          </cell>
          <cell r="P82">
            <v>9784</v>
          </cell>
          <cell r="Q82">
            <v>9784</v>
          </cell>
          <cell r="S82">
            <v>9784</v>
          </cell>
          <cell r="T82">
            <v>2387.8160323136403</v>
          </cell>
          <cell r="V82">
            <v>6612</v>
          </cell>
          <cell r="X82">
            <v>3174.3520292544963</v>
          </cell>
        </row>
        <row r="83">
          <cell r="B83" t="str">
            <v>阳江市海陵区城镇老旧小区改造项目</v>
          </cell>
          <cell r="C83" t="str">
            <v>阳江市海陵区</v>
          </cell>
          <cell r="D83">
            <v>41213.41</v>
          </cell>
          <cell r="E83">
            <v>0</v>
          </cell>
          <cell r="G83">
            <v>2117</v>
          </cell>
          <cell r="H83" t="str">
            <v>发改投资〔2023〕643号</v>
          </cell>
          <cell r="I83">
            <v>0</v>
          </cell>
          <cell r="K83">
            <v>0</v>
          </cell>
          <cell r="M83">
            <v>2500</v>
          </cell>
          <cell r="N83">
            <v>5000</v>
          </cell>
          <cell r="O83" t="str">
            <v>专项债</v>
          </cell>
          <cell r="P83">
            <v>2117</v>
          </cell>
          <cell r="Q83">
            <v>2117</v>
          </cell>
          <cell r="S83">
            <v>2117</v>
          </cell>
          <cell r="T83">
            <v>1438.8441018003416</v>
          </cell>
          <cell r="X83">
            <v>1912.7923384911446</v>
          </cell>
        </row>
        <row r="84">
          <cell r="B84" t="str">
            <v>阳江市漠阳江中下游综合治理工程</v>
          </cell>
          <cell r="C84" t="str">
            <v>阳江市</v>
          </cell>
          <cell r="D84">
            <v>35396</v>
          </cell>
          <cell r="E84">
            <v>3000</v>
          </cell>
          <cell r="F84" t="str">
            <v>发改投资〔2022〕570号</v>
          </cell>
          <cell r="G84">
            <v>3000</v>
          </cell>
          <cell r="H84" t="str">
            <v>发改投资〔2023〕373号</v>
          </cell>
          <cell r="I84">
            <v>0</v>
          </cell>
          <cell r="K84">
            <v>30</v>
          </cell>
          <cell r="L84" t="str">
            <v>省级涉农资金（粤财农〔2022〕189号）</v>
          </cell>
          <cell r="M84">
            <v>0</v>
          </cell>
          <cell r="N84">
            <v>5162</v>
          </cell>
          <cell r="O84" t="str">
            <v>专项债</v>
          </cell>
          <cell r="P84">
            <v>3000</v>
          </cell>
          <cell r="Q84">
            <v>3000</v>
          </cell>
          <cell r="S84">
            <v>3000</v>
          </cell>
          <cell r="T84">
            <v>0</v>
          </cell>
          <cell r="V84">
            <v>3000</v>
          </cell>
          <cell r="X84">
            <v>0</v>
          </cell>
          <cell r="Y84" t="str">
            <v>2022年未申报</v>
          </cell>
        </row>
        <row r="85">
          <cell r="B85" t="str">
            <v>阳江市石河水库除险加固工程</v>
          </cell>
          <cell r="C85" t="str">
            <v>阳江市</v>
          </cell>
          <cell r="D85">
            <v>6022.1</v>
          </cell>
          <cell r="E85">
            <v>1000</v>
          </cell>
          <cell r="F85" t="str">
            <v>发改投资〔2022〕570号</v>
          </cell>
          <cell r="G85">
            <v>1007</v>
          </cell>
          <cell r="H85" t="str">
            <v>发改投资〔2023〕373号</v>
          </cell>
          <cell r="I85">
            <v>0</v>
          </cell>
          <cell r="K85">
            <v>30</v>
          </cell>
          <cell r="L85" t="str">
            <v>省级涉农资金（粤财农〔2022〕189号）</v>
          </cell>
          <cell r="M85">
            <v>0</v>
          </cell>
          <cell r="N85">
            <v>0</v>
          </cell>
          <cell r="P85">
            <v>1007</v>
          </cell>
          <cell r="Q85">
            <v>1007</v>
          </cell>
          <cell r="S85">
            <v>1007</v>
          </cell>
          <cell r="T85">
            <v>0</v>
          </cell>
          <cell r="V85">
            <v>1007</v>
          </cell>
          <cell r="X85">
            <v>0</v>
          </cell>
          <cell r="Y85" t="str">
            <v>2022年未申报</v>
          </cell>
        </row>
        <row r="86">
          <cell r="B86" t="str">
            <v>阳江市阳东区江河水库除险加固工程</v>
          </cell>
          <cell r="C86" t="str">
            <v>阳江市阳东区</v>
          </cell>
          <cell r="D86">
            <v>8325.91</v>
          </cell>
          <cell r="E86">
            <v>1300</v>
          </cell>
          <cell r="F86" t="str">
            <v>发改投资〔2022〕570号</v>
          </cell>
          <cell r="G86">
            <v>1475</v>
          </cell>
          <cell r="H86" t="str">
            <v>发改投资〔2023〕373号</v>
          </cell>
          <cell r="I86">
            <v>0</v>
          </cell>
          <cell r="K86">
            <v>300</v>
          </cell>
          <cell r="L86" t="str">
            <v>省级涉农资金（粤财农〔2021〕152号）</v>
          </cell>
          <cell r="M86">
            <v>0</v>
          </cell>
          <cell r="N86">
            <v>0</v>
          </cell>
          <cell r="P86">
            <v>1475</v>
          </cell>
          <cell r="Q86">
            <v>1475</v>
          </cell>
          <cell r="S86">
            <v>1475</v>
          </cell>
          <cell r="T86">
            <v>0</v>
          </cell>
          <cell r="V86">
            <v>1475</v>
          </cell>
          <cell r="X86">
            <v>0</v>
          </cell>
          <cell r="Y86" t="str">
            <v>2022年未申报</v>
          </cell>
        </row>
        <row r="87">
          <cell r="B87" t="str">
            <v>阳春市北河水库除险加固工程</v>
          </cell>
          <cell r="C87" t="str">
            <v>阳江市阳春市</v>
          </cell>
          <cell r="D87">
            <v>6211.87</v>
          </cell>
          <cell r="E87">
            <v>766</v>
          </cell>
          <cell r="F87" t="str">
            <v>发改投资〔2022〕570号</v>
          </cell>
          <cell r="G87">
            <v>1304</v>
          </cell>
          <cell r="H87" t="str">
            <v>发改投资〔2023〕373号</v>
          </cell>
          <cell r="I87">
            <v>0</v>
          </cell>
          <cell r="K87">
            <v>0</v>
          </cell>
          <cell r="M87">
            <v>0</v>
          </cell>
          <cell r="N87">
            <v>2000</v>
          </cell>
          <cell r="O87" t="str">
            <v>专项债</v>
          </cell>
          <cell r="P87">
            <v>1130</v>
          </cell>
          <cell r="Q87">
            <v>1130</v>
          </cell>
          <cell r="S87">
            <v>1130</v>
          </cell>
          <cell r="T87">
            <v>0</v>
          </cell>
          <cell r="V87">
            <v>1130</v>
          </cell>
          <cell r="X87">
            <v>0</v>
          </cell>
          <cell r="Y87" t="str">
            <v>2022年未申报</v>
          </cell>
        </row>
        <row r="88">
          <cell r="B88" t="str">
            <v>阳西县教育城中山大道及博学路工程项目</v>
          </cell>
          <cell r="C88" t="str">
            <v>阳江市阳西县</v>
          </cell>
          <cell r="D88">
            <v>6996</v>
          </cell>
          <cell r="E88">
            <v>0</v>
          </cell>
          <cell r="G88">
            <v>260</v>
          </cell>
          <cell r="H88" t="str">
            <v>发改投资〔2023〕640号</v>
          </cell>
          <cell r="I88">
            <v>0</v>
          </cell>
          <cell r="K88">
            <v>0</v>
          </cell>
          <cell r="M88">
            <v>4000</v>
          </cell>
          <cell r="N88">
            <v>0</v>
          </cell>
          <cell r="P88">
            <v>260</v>
          </cell>
          <cell r="Q88">
            <v>260</v>
          </cell>
          <cell r="S88">
            <v>260</v>
          </cell>
          <cell r="T88">
            <v>233.8698596525665</v>
          </cell>
          <cell r="U88">
            <v>1261.5596907633521</v>
          </cell>
          <cell r="X88">
            <v>310.9057057805417</v>
          </cell>
        </row>
        <row r="89">
          <cell r="B89" t="str">
            <v>阳西县城排水管网建设工程（第三期）</v>
          </cell>
          <cell r="C89" t="str">
            <v>阳江市阳西县</v>
          </cell>
          <cell r="D89">
            <v>13246</v>
          </cell>
          <cell r="E89">
            <v>0</v>
          </cell>
          <cell r="G89">
            <v>795</v>
          </cell>
          <cell r="H89" t="str">
            <v>发改投资〔2023〕640号</v>
          </cell>
          <cell r="I89">
            <v>0</v>
          </cell>
          <cell r="K89">
            <v>0</v>
          </cell>
          <cell r="M89">
            <v>7591</v>
          </cell>
          <cell r="N89">
            <v>0</v>
          </cell>
          <cell r="P89">
            <v>795</v>
          </cell>
          <cell r="Q89">
            <v>795</v>
          </cell>
          <cell r="S89">
            <v>795</v>
          </cell>
          <cell r="T89">
            <v>715.1020708607322</v>
          </cell>
          <cell r="U89">
            <v>1261.5596907633521</v>
          </cell>
          <cell r="X89">
            <v>950.6539849828102</v>
          </cell>
        </row>
        <row r="90">
          <cell r="D90">
            <v>135194</v>
          </cell>
          <cell r="E90">
            <v>20000</v>
          </cell>
          <cell r="G90">
            <v>7195</v>
          </cell>
          <cell r="I90">
            <v>0</v>
          </cell>
          <cell r="K90">
            <v>0</v>
          </cell>
          <cell r="M90">
            <v>0</v>
          </cell>
          <cell r="N90">
            <v>35500</v>
          </cell>
          <cell r="P90">
            <v>27195</v>
          </cell>
          <cell r="Q90">
            <v>7195</v>
          </cell>
          <cell r="S90">
            <v>17195</v>
          </cell>
          <cell r="T90">
            <v>10000</v>
          </cell>
          <cell r="V90">
            <v>7195</v>
          </cell>
          <cell r="X90">
            <v>10000</v>
          </cell>
        </row>
        <row r="91">
          <cell r="B91" t="str">
            <v>雷州市红心楼水库除险加固工程</v>
          </cell>
          <cell r="C91" t="str">
            <v>湛江市雷州市</v>
          </cell>
          <cell r="D91">
            <v>5865</v>
          </cell>
          <cell r="E91">
            <v>0</v>
          </cell>
          <cell r="G91">
            <v>1955</v>
          </cell>
          <cell r="H91" t="str">
            <v>发改投资〔2023〕373号</v>
          </cell>
          <cell r="I91">
            <v>0</v>
          </cell>
          <cell r="K91">
            <v>0</v>
          </cell>
          <cell r="M91">
            <v>0</v>
          </cell>
          <cell r="N91">
            <v>0</v>
          </cell>
          <cell r="P91">
            <v>1955</v>
          </cell>
          <cell r="Q91">
            <v>1955</v>
          </cell>
          <cell r="S91">
            <v>1955</v>
          </cell>
          <cell r="T91">
            <v>0</v>
          </cell>
          <cell r="V91">
            <v>1955</v>
          </cell>
          <cell r="X91">
            <v>0</v>
          </cell>
        </row>
        <row r="92">
          <cell r="B92" t="str">
            <v>雷州市龙门水库除险加固工程</v>
          </cell>
          <cell r="C92" t="str">
            <v>湛江市雷州市</v>
          </cell>
          <cell r="D92">
            <v>9449</v>
          </cell>
          <cell r="E92">
            <v>0</v>
          </cell>
          <cell r="G92">
            <v>3149</v>
          </cell>
          <cell r="H92" t="str">
            <v>发改投资〔2023〕373号</v>
          </cell>
          <cell r="I92">
            <v>0</v>
          </cell>
          <cell r="K92">
            <v>0</v>
          </cell>
          <cell r="M92">
            <v>0</v>
          </cell>
          <cell r="N92">
            <v>0</v>
          </cell>
          <cell r="P92">
            <v>3149</v>
          </cell>
          <cell r="Q92">
            <v>3149</v>
          </cell>
          <cell r="S92">
            <v>3149</v>
          </cell>
          <cell r="T92">
            <v>0</v>
          </cell>
          <cell r="V92">
            <v>3149</v>
          </cell>
          <cell r="X92">
            <v>0</v>
          </cell>
        </row>
        <row r="93">
          <cell r="B93" t="str">
            <v>雷州市滨洋水库除险加固工程</v>
          </cell>
          <cell r="C93" t="str">
            <v>湛江市雷州市</v>
          </cell>
          <cell r="D93">
            <v>6280</v>
          </cell>
          <cell r="E93">
            <v>0</v>
          </cell>
          <cell r="G93">
            <v>2091</v>
          </cell>
          <cell r="H93" t="str">
            <v>发改投资〔2023〕373号</v>
          </cell>
          <cell r="I93">
            <v>0</v>
          </cell>
          <cell r="K93">
            <v>0</v>
          </cell>
          <cell r="M93">
            <v>0</v>
          </cell>
          <cell r="N93">
            <v>0</v>
          </cell>
          <cell r="P93">
            <v>2091</v>
          </cell>
          <cell r="Q93">
            <v>2091</v>
          </cell>
          <cell r="S93">
            <v>2091</v>
          </cell>
          <cell r="T93">
            <v>0</v>
          </cell>
          <cell r="V93">
            <v>2091</v>
          </cell>
          <cell r="X93">
            <v>0</v>
          </cell>
        </row>
        <row r="94">
          <cell r="B94" t="str">
            <v>广东医科大学附属医院海东院区</v>
          </cell>
          <cell r="C94" t="str">
            <v>湛江市</v>
          </cell>
          <cell r="D94">
            <v>113600</v>
          </cell>
          <cell r="E94">
            <v>20000</v>
          </cell>
          <cell r="F94" t="str">
            <v>发改投资〔2022〕1362号</v>
          </cell>
          <cell r="G94">
            <v>0</v>
          </cell>
          <cell r="I94">
            <v>0</v>
          </cell>
          <cell r="K94">
            <v>0</v>
          </cell>
          <cell r="M94">
            <v>0</v>
          </cell>
          <cell r="N94">
            <v>35500</v>
          </cell>
          <cell r="O94" t="str">
            <v>专项债、高水平医院资金</v>
          </cell>
          <cell r="P94">
            <v>20000</v>
          </cell>
          <cell r="Q94">
            <v>0</v>
          </cell>
          <cell r="R94" t="str">
            <v>2022年9月下达中央预算内投资资金时，已获得高水平医疗资金3亿元，按照当年省财政厅意见，不再专项资金中重复安排</v>
          </cell>
          <cell r="S94">
            <v>10000</v>
          </cell>
          <cell r="T94">
            <v>10000</v>
          </cell>
          <cell r="V94">
            <v>0</v>
          </cell>
          <cell r="X94">
            <v>10000</v>
          </cell>
        </row>
        <row r="95">
          <cell r="D95">
            <v>250316.34</v>
          </cell>
          <cell r="E95">
            <v>0</v>
          </cell>
          <cell r="G95">
            <v>31990</v>
          </cell>
          <cell r="I95">
            <v>0</v>
          </cell>
          <cell r="K95">
            <v>1500</v>
          </cell>
          <cell r="M95">
            <v>0</v>
          </cell>
          <cell r="N95">
            <v>59925.52</v>
          </cell>
          <cell r="P95">
            <v>31990</v>
          </cell>
          <cell r="Q95">
            <v>31990</v>
          </cell>
          <cell r="S95">
            <v>30490</v>
          </cell>
          <cell r="T95">
            <v>5454.0729335494325</v>
          </cell>
          <cell r="V95">
            <v>14200</v>
          </cell>
          <cell r="X95">
            <v>8511.45278978063</v>
          </cell>
        </row>
        <row r="96">
          <cell r="B96" t="str">
            <v>广东省茂名市茂南区城区老旧小区基础设施改造工程项目（子项目：二期工程第二批改造项目）</v>
          </cell>
          <cell r="C96" t="str">
            <v>茂名市茂南区</v>
          </cell>
          <cell r="D96">
            <v>15000</v>
          </cell>
          <cell r="E96">
            <v>0</v>
          </cell>
          <cell r="G96">
            <v>2087</v>
          </cell>
          <cell r="H96" t="str">
            <v>发改投资〔2023〕643号</v>
          </cell>
          <cell r="I96">
            <v>0</v>
          </cell>
          <cell r="K96">
            <v>0</v>
          </cell>
          <cell r="M96">
            <v>0</v>
          </cell>
          <cell r="N96">
            <v>0</v>
          </cell>
          <cell r="P96">
            <v>2087</v>
          </cell>
          <cell r="Q96">
            <v>2087</v>
          </cell>
          <cell r="S96">
            <v>2087</v>
          </cell>
          <cell r="T96">
            <v>1418.4542467913618</v>
          </cell>
          <cell r="U96">
            <v>6671.541890369481</v>
          </cell>
          <cell r="X96">
            <v>2213.5942647378547</v>
          </cell>
        </row>
        <row r="97">
          <cell r="B97" t="str">
            <v>信宜市新里、城南片区老旧小区改造</v>
          </cell>
          <cell r="C97" t="str">
            <v>茂名市信宜市</v>
          </cell>
          <cell r="D97">
            <v>22817.5</v>
          </cell>
          <cell r="E97">
            <v>0</v>
          </cell>
          <cell r="G97">
            <v>2187</v>
          </cell>
          <cell r="H97" t="str">
            <v>发改投资〔2023〕643号</v>
          </cell>
          <cell r="I97">
            <v>0</v>
          </cell>
          <cell r="K97">
            <v>0</v>
          </cell>
          <cell r="M97">
            <v>0</v>
          </cell>
          <cell r="N97">
            <v>0</v>
          </cell>
          <cell r="P97">
            <v>2187</v>
          </cell>
          <cell r="Q97">
            <v>2187</v>
          </cell>
          <cell r="S97">
            <v>2187</v>
          </cell>
          <cell r="T97">
            <v>1486.4204301546279</v>
          </cell>
          <cell r="U97">
            <v>6671.541890369481</v>
          </cell>
          <cell r="X97">
            <v>2319.66011355136</v>
          </cell>
        </row>
        <row r="98">
          <cell r="B98" t="str">
            <v>电白区城镇老旧小区改造（子项目：海滨社区、人民路社区、忠良社区改造项目）</v>
          </cell>
          <cell r="C98" t="str">
            <v>茂名市电白区</v>
          </cell>
          <cell r="D98">
            <v>8000</v>
          </cell>
          <cell r="E98">
            <v>0</v>
          </cell>
          <cell r="G98">
            <v>2016</v>
          </cell>
          <cell r="H98" t="str">
            <v>发改投资〔2023〕643号</v>
          </cell>
          <cell r="I98">
            <v>0</v>
          </cell>
          <cell r="K98">
            <v>0</v>
          </cell>
          <cell r="M98">
            <v>0</v>
          </cell>
          <cell r="N98">
            <v>0</v>
          </cell>
          <cell r="P98">
            <v>2016</v>
          </cell>
          <cell r="Q98">
            <v>2016</v>
          </cell>
          <cell r="S98">
            <v>2016</v>
          </cell>
          <cell r="T98">
            <v>1370.198256603443</v>
          </cell>
          <cell r="U98">
            <v>6671.541890369481</v>
          </cell>
          <cell r="X98">
            <v>2138.287512080266</v>
          </cell>
        </row>
        <row r="99">
          <cell r="B99" t="str">
            <v>高州水库灌区续建配套与现代化改造工程项目</v>
          </cell>
          <cell r="C99" t="str">
            <v>茂名市茂南区</v>
          </cell>
          <cell r="D99">
            <v>60512</v>
          </cell>
          <cell r="E99">
            <v>0</v>
          </cell>
          <cell r="G99">
            <v>12300</v>
          </cell>
          <cell r="H99" t="str">
            <v>发改投资〔2023〕799号</v>
          </cell>
          <cell r="I99">
            <v>0</v>
          </cell>
          <cell r="K99">
            <v>1500</v>
          </cell>
          <cell r="L99" t="str">
            <v>财建【2023】171号</v>
          </cell>
          <cell r="M99">
            <v>0</v>
          </cell>
          <cell r="N99">
            <v>0</v>
          </cell>
          <cell r="P99">
            <v>12300</v>
          </cell>
          <cell r="Q99">
            <v>12300</v>
          </cell>
          <cell r="S99">
            <v>10800</v>
          </cell>
          <cell r="T99">
            <v>0</v>
          </cell>
          <cell r="V99">
            <v>10800</v>
          </cell>
          <cell r="X99">
            <v>0</v>
          </cell>
        </row>
        <row r="100">
          <cell r="B100" t="str">
            <v>鉴江茂名段治理工程（高州城区下游段、茂南梅江段）</v>
          </cell>
          <cell r="C100" t="str">
            <v>茂名市高州市</v>
          </cell>
          <cell r="D100">
            <v>35000</v>
          </cell>
          <cell r="E100">
            <v>0</v>
          </cell>
          <cell r="G100">
            <v>3400</v>
          </cell>
          <cell r="H100" t="str">
            <v>发改投资〔2023〕801号</v>
          </cell>
          <cell r="I100">
            <v>0</v>
          </cell>
          <cell r="K100">
            <v>0</v>
          </cell>
          <cell r="M100">
            <v>0</v>
          </cell>
          <cell r="N100">
            <v>0</v>
          </cell>
          <cell r="P100">
            <v>3400</v>
          </cell>
          <cell r="Q100">
            <v>3400</v>
          </cell>
          <cell r="S100">
            <v>3400</v>
          </cell>
          <cell r="T100">
            <v>0</v>
          </cell>
          <cell r="V100">
            <v>3400</v>
          </cell>
          <cell r="X100">
            <v>0</v>
          </cell>
        </row>
        <row r="101">
          <cell r="B101" t="str">
            <v>茂名市中医院新院区建设项目</v>
          </cell>
          <cell r="C101" t="str">
            <v>茂名市茂南区</v>
          </cell>
          <cell r="D101">
            <v>108986.84</v>
          </cell>
          <cell r="E101">
            <v>0</v>
          </cell>
          <cell r="G101">
            <v>10000</v>
          </cell>
          <cell r="H101" t="str">
            <v>发改投资〔2023〕492号</v>
          </cell>
          <cell r="I101">
            <v>0</v>
          </cell>
          <cell r="K101">
            <v>0</v>
          </cell>
          <cell r="M101">
            <v>0</v>
          </cell>
          <cell r="N101">
            <v>59925.52</v>
          </cell>
          <cell r="O101" t="str">
            <v>抗疫特别国债、地方政府专项债券</v>
          </cell>
          <cell r="P101">
            <v>10000</v>
          </cell>
          <cell r="Q101">
            <v>10000</v>
          </cell>
          <cell r="S101">
            <v>10000</v>
          </cell>
          <cell r="T101">
            <v>1179</v>
          </cell>
          <cell r="V101">
            <v>0</v>
          </cell>
          <cell r="W101" t="str">
            <v>从省级基建投资及配套资金中安排10000万元，其中，2024年安排1179万元，剩余8821万元2025年以后安排</v>
          </cell>
          <cell r="X101">
            <v>1839.9108994111486</v>
          </cell>
        </row>
        <row r="102">
          <cell r="D102">
            <v>30671.82</v>
          </cell>
          <cell r="E102">
            <v>0</v>
          </cell>
          <cell r="G102">
            <v>3167</v>
          </cell>
          <cell r="I102">
            <v>0</v>
          </cell>
          <cell r="K102">
            <v>0</v>
          </cell>
          <cell r="M102">
            <v>1284.6899999999998</v>
          </cell>
          <cell r="N102">
            <v>18617</v>
          </cell>
          <cell r="P102">
            <v>3147</v>
          </cell>
          <cell r="Q102">
            <v>3147</v>
          </cell>
          <cell r="S102">
            <v>3147</v>
          </cell>
          <cell r="T102">
            <v>3051.356477550854</v>
          </cell>
          <cell r="V102">
            <v>0</v>
          </cell>
          <cell r="X102">
            <v>3434.397004118864</v>
          </cell>
        </row>
        <row r="103">
          <cell r="B103" t="str">
            <v>航运公司宿舍（黄麻田）改造工程</v>
          </cell>
          <cell r="C103" t="str">
            <v>清远市连州市</v>
          </cell>
          <cell r="D103">
            <v>1635.1</v>
          </cell>
          <cell r="E103">
            <v>0</v>
          </cell>
          <cell r="G103">
            <v>217</v>
          </cell>
          <cell r="H103" t="str">
            <v>发改投资〔2023〕643号</v>
          </cell>
          <cell r="I103">
            <v>0</v>
          </cell>
          <cell r="K103">
            <v>0</v>
          </cell>
          <cell r="M103">
            <v>1201.1</v>
          </cell>
          <cell r="N103">
            <v>0</v>
          </cell>
          <cell r="P103">
            <v>217</v>
          </cell>
          <cell r="Q103">
            <v>217</v>
          </cell>
          <cell r="S103">
            <v>217</v>
          </cell>
          <cell r="T103">
            <v>147.48661789828728</v>
          </cell>
          <cell r="X103">
            <v>166.00079419893336</v>
          </cell>
        </row>
        <row r="104">
          <cell r="B104" t="str">
            <v>清远市清城区粮食储备库新库建设项目（一期）</v>
          </cell>
          <cell r="C104" t="str">
            <v>清远市清城区</v>
          </cell>
          <cell r="D104">
            <v>28096.13</v>
          </cell>
          <cell r="E104">
            <v>0</v>
          </cell>
          <cell r="G104">
            <v>2670</v>
          </cell>
          <cell r="H104" t="str">
            <v>发改投资〔2023〕635号</v>
          </cell>
          <cell r="I104">
            <v>0</v>
          </cell>
          <cell r="K104">
            <v>0</v>
          </cell>
          <cell r="M104">
            <v>0</v>
          </cell>
          <cell r="N104">
            <v>18300</v>
          </cell>
          <cell r="O104" t="str">
            <v>专项债、政策性开发性金融工具</v>
          </cell>
          <cell r="P104">
            <v>2670</v>
          </cell>
          <cell r="Q104">
            <v>2670</v>
          </cell>
          <cell r="S104">
            <v>2670</v>
          </cell>
          <cell r="T104">
            <v>2670</v>
          </cell>
          <cell r="V104">
            <v>0</v>
          </cell>
          <cell r="X104">
            <v>3005.168379525903</v>
          </cell>
        </row>
        <row r="105">
          <cell r="B105" t="str">
            <v>连州市城市排水防涝整治工程建设项目(连州市星子三路排水箱函建设项目)</v>
          </cell>
          <cell r="C105" t="str">
            <v>清远市连州市</v>
          </cell>
          <cell r="D105">
            <v>940.59</v>
          </cell>
          <cell r="E105">
            <v>0</v>
          </cell>
          <cell r="G105">
            <v>280</v>
          </cell>
          <cell r="H105" t="str">
            <v>发改投资〔2023〕640号</v>
          </cell>
          <cell r="I105">
            <v>0</v>
          </cell>
          <cell r="K105">
            <v>0</v>
          </cell>
          <cell r="M105">
            <v>83.59</v>
          </cell>
          <cell r="N105">
            <v>317</v>
          </cell>
          <cell r="O105" t="str">
            <v>专项债</v>
          </cell>
          <cell r="P105">
            <v>260</v>
          </cell>
          <cell r="Q105">
            <v>260</v>
          </cell>
          <cell r="S105">
            <v>260</v>
          </cell>
          <cell r="T105">
            <v>233.8698596525665</v>
          </cell>
          <cell r="X105">
            <v>263.2278303940276</v>
          </cell>
        </row>
        <row r="106">
          <cell r="D106">
            <v>33726</v>
          </cell>
          <cell r="E106">
            <v>0</v>
          </cell>
          <cell r="G106">
            <v>2889</v>
          </cell>
          <cell r="I106">
            <v>0</v>
          </cell>
          <cell r="K106">
            <v>0</v>
          </cell>
          <cell r="M106">
            <v>0</v>
          </cell>
          <cell r="N106">
            <v>10000</v>
          </cell>
          <cell r="P106">
            <v>2889</v>
          </cell>
          <cell r="Q106">
            <v>2889</v>
          </cell>
          <cell r="S106">
            <v>2889</v>
          </cell>
          <cell r="T106">
            <v>2235.830478776994</v>
          </cell>
          <cell r="V106">
            <v>0</v>
          </cell>
          <cell r="X106">
            <v>2468.1400871624546</v>
          </cell>
        </row>
        <row r="107">
          <cell r="B107" t="str">
            <v>2023-2025年潮州市湘桥区城镇老旧小区改造项目</v>
          </cell>
          <cell r="C107" t="str">
            <v>潮州市湘桥区</v>
          </cell>
          <cell r="D107">
            <v>20800</v>
          </cell>
          <cell r="E107">
            <v>0</v>
          </cell>
          <cell r="G107">
            <v>2039</v>
          </cell>
          <cell r="H107" t="str">
            <v>发改投资〔2023〕643号</v>
          </cell>
          <cell r="I107">
            <v>0</v>
          </cell>
          <cell r="K107">
            <v>0</v>
          </cell>
          <cell r="M107">
            <v>0</v>
          </cell>
          <cell r="N107">
            <v>0</v>
          </cell>
          <cell r="P107">
            <v>2039</v>
          </cell>
          <cell r="Q107">
            <v>2039</v>
          </cell>
          <cell r="S107">
            <v>2039</v>
          </cell>
          <cell r="T107">
            <v>1385.8304787769941</v>
          </cell>
          <cell r="X107">
            <v>1529.8224937661726</v>
          </cell>
          <cell r="Y107" t="str">
            <v>重点老区苏区</v>
          </cell>
        </row>
        <row r="108">
          <cell r="B108" t="str">
            <v>饶平县储备粮仓库及配套设施建设工程（一期）</v>
          </cell>
          <cell r="C108" t="str">
            <v>潮州市饶平县</v>
          </cell>
          <cell r="D108">
            <v>12926</v>
          </cell>
          <cell r="E108">
            <v>0</v>
          </cell>
          <cell r="G108">
            <v>850</v>
          </cell>
          <cell r="H108" t="str">
            <v>发改投资〔2023〕635号</v>
          </cell>
          <cell r="I108">
            <v>0</v>
          </cell>
          <cell r="K108">
            <v>0</v>
          </cell>
          <cell r="M108">
            <v>0</v>
          </cell>
          <cell r="N108">
            <v>10000</v>
          </cell>
          <cell r="O108" t="str">
            <v>专项债</v>
          </cell>
          <cell r="P108">
            <v>850</v>
          </cell>
          <cell r="Q108">
            <v>850</v>
          </cell>
          <cell r="S108">
            <v>850</v>
          </cell>
          <cell r="T108">
            <v>850</v>
          </cell>
          <cell r="V108">
            <v>0</v>
          </cell>
          <cell r="X108">
            <v>938.3175933962823</v>
          </cell>
          <cell r="Y108" t="str">
            <v>重点老区苏区</v>
          </cell>
        </row>
        <row r="109">
          <cell r="D109">
            <v>16951.29</v>
          </cell>
          <cell r="E109">
            <v>0</v>
          </cell>
          <cell r="G109">
            <v>1740</v>
          </cell>
          <cell r="I109">
            <v>0</v>
          </cell>
          <cell r="K109">
            <v>300</v>
          </cell>
          <cell r="M109">
            <v>30</v>
          </cell>
          <cell r="N109">
            <v>6000</v>
          </cell>
          <cell r="P109">
            <v>1740</v>
          </cell>
          <cell r="Q109">
            <v>1740</v>
          </cell>
          <cell r="S109">
            <v>1440</v>
          </cell>
          <cell r="T109">
            <v>1440</v>
          </cell>
          <cell r="V109">
            <v>0</v>
          </cell>
          <cell r="X109">
            <v>2247.24947004279</v>
          </cell>
        </row>
        <row r="110">
          <cell r="B110" t="str">
            <v>揭东区粮食储备仓库建设工程</v>
          </cell>
          <cell r="C110" t="str">
            <v>揭阳市揭东区</v>
          </cell>
          <cell r="D110">
            <v>16951.29</v>
          </cell>
          <cell r="E110">
            <v>0</v>
          </cell>
          <cell r="G110">
            <v>1740</v>
          </cell>
          <cell r="H110" t="str">
            <v>发改投资〔2023〕635号</v>
          </cell>
          <cell r="I110">
            <v>0</v>
          </cell>
          <cell r="K110">
            <v>300</v>
          </cell>
          <cell r="L110" t="str">
            <v>重大项目前期工作经费（粤财建〔2022〕89号）</v>
          </cell>
          <cell r="M110">
            <v>30</v>
          </cell>
          <cell r="N110">
            <v>6000</v>
          </cell>
          <cell r="O110" t="str">
            <v>专项债</v>
          </cell>
          <cell r="P110">
            <v>1740</v>
          </cell>
          <cell r="Q110">
            <v>1740</v>
          </cell>
          <cell r="S110">
            <v>1440</v>
          </cell>
          <cell r="T110">
            <v>1440</v>
          </cell>
          <cell r="V110">
            <v>0</v>
          </cell>
          <cell r="W110" t="str">
            <v>该项目已获得省级财政资金300万元，后续省级配套补助中相应核减</v>
          </cell>
          <cell r="X110">
            <v>2247.24947004279</v>
          </cell>
        </row>
        <row r="111">
          <cell r="D111">
            <v>40580.229999999996</v>
          </cell>
          <cell r="E111">
            <v>0</v>
          </cell>
          <cell r="G111">
            <v>4347</v>
          </cell>
          <cell r="I111">
            <v>0</v>
          </cell>
          <cell r="K111">
            <v>89</v>
          </cell>
          <cell r="M111">
            <v>16200</v>
          </cell>
          <cell r="N111">
            <v>0</v>
          </cell>
          <cell r="P111">
            <v>3590</v>
          </cell>
          <cell r="Q111">
            <v>3590</v>
          </cell>
          <cell r="S111">
            <v>3501</v>
          </cell>
          <cell r="T111">
            <v>2504.2851198037583</v>
          </cell>
          <cell r="V111">
            <v>850</v>
          </cell>
          <cell r="X111">
            <v>1682.0935857952381</v>
          </cell>
        </row>
        <row r="112">
          <cell r="B112" t="str">
            <v>新兴县城镇老旧小区改造工程（镇东苑小区、镇西苑小区、水泥新邨小区）</v>
          </cell>
          <cell r="C112" t="str">
            <v>云浮市新兴县</v>
          </cell>
          <cell r="D112">
            <v>709.77</v>
          </cell>
          <cell r="E112">
            <v>0</v>
          </cell>
          <cell r="G112">
            <v>185</v>
          </cell>
          <cell r="H112" t="str">
            <v>发改投资〔2023〕643号</v>
          </cell>
          <cell r="I112">
            <v>0</v>
          </cell>
          <cell r="K112">
            <v>89</v>
          </cell>
          <cell r="L112" t="str">
            <v>省住房城乡建设厅主管专项资金（粤财建〔2022〕80号）</v>
          </cell>
          <cell r="M112">
            <v>200</v>
          </cell>
          <cell r="N112">
            <v>0</v>
          </cell>
          <cell r="P112">
            <v>185</v>
          </cell>
          <cell r="Q112">
            <v>185</v>
          </cell>
          <cell r="S112">
            <v>96</v>
          </cell>
          <cell r="T112">
            <v>65.24753602873538</v>
          </cell>
          <cell r="U112">
            <v>209.08876860195895</v>
          </cell>
          <cell r="W112" t="str">
            <v>该项目已获得省级财政资金89万元，后续省级配套补助中相应核减</v>
          </cell>
          <cell r="X112">
            <v>43.826466781196636</v>
          </cell>
        </row>
        <row r="113">
          <cell r="B113" t="str">
            <v>云安区六都镇教师村、花园新村老旧小区改造项目</v>
          </cell>
          <cell r="C113" t="str">
            <v>云浮市云安区</v>
          </cell>
          <cell r="D113">
            <v>1531.46</v>
          </cell>
          <cell r="E113">
            <v>0</v>
          </cell>
          <cell r="G113">
            <v>362</v>
          </cell>
          <cell r="H113" t="str">
            <v>发改投资〔2023〕643号</v>
          </cell>
          <cell r="I113">
            <v>0</v>
          </cell>
          <cell r="K113">
            <v>0</v>
          </cell>
          <cell r="M113">
            <v>0</v>
          </cell>
          <cell r="N113">
            <v>0</v>
          </cell>
          <cell r="P113">
            <v>362</v>
          </cell>
          <cell r="Q113">
            <v>362</v>
          </cell>
          <cell r="S113">
            <v>362</v>
          </cell>
          <cell r="T113">
            <v>246.037583775023</v>
          </cell>
          <cell r="U113">
            <v>209.08876860195895</v>
          </cell>
          <cell r="X113">
            <v>165.2623018207623</v>
          </cell>
        </row>
        <row r="114">
          <cell r="B114" t="str">
            <v>云浮市云安区垃圾收运处理设施项目</v>
          </cell>
          <cell r="C114" t="str">
            <v>云浮市云安区</v>
          </cell>
          <cell r="D114">
            <v>7843</v>
          </cell>
          <cell r="E114">
            <v>0</v>
          </cell>
          <cell r="G114">
            <v>1800</v>
          </cell>
          <cell r="H114" t="str">
            <v>发改投资〔2023〕592号</v>
          </cell>
          <cell r="I114">
            <v>0</v>
          </cell>
          <cell r="K114">
            <v>0</v>
          </cell>
          <cell r="M114">
            <v>5000</v>
          </cell>
          <cell r="N114">
            <v>0</v>
          </cell>
          <cell r="P114">
            <v>1043</v>
          </cell>
          <cell r="Q114">
            <v>1043</v>
          </cell>
          <cell r="S114">
            <v>1043</v>
          </cell>
          <cell r="T114">
            <v>193</v>
          </cell>
          <cell r="U114">
            <v>1473.0048171932795</v>
          </cell>
          <cell r="V114">
            <v>850</v>
          </cell>
          <cell r="W114" t="str">
            <v>从住建厅专项资金中统筹850万元用于云浮市云安区垃圾收运处理设施项目。</v>
          </cell>
          <cell r="X114">
            <v>129.63517087017917</v>
          </cell>
        </row>
        <row r="115">
          <cell r="B115" t="str">
            <v>郁南县都城镇雨污分流及排污黑点综合整治工程</v>
          </cell>
          <cell r="C115" t="str">
            <v>云浮市郁南县</v>
          </cell>
          <cell r="D115">
            <v>30496</v>
          </cell>
          <cell r="E115">
            <v>0</v>
          </cell>
          <cell r="G115">
            <v>2000</v>
          </cell>
          <cell r="H115" t="str">
            <v>发改投资〔2023〕592号</v>
          </cell>
          <cell r="I115">
            <v>0</v>
          </cell>
          <cell r="K115">
            <v>0</v>
          </cell>
          <cell r="M115">
            <v>11000</v>
          </cell>
          <cell r="N115">
            <v>0</v>
          </cell>
          <cell r="P115">
            <v>2000</v>
          </cell>
          <cell r="Q115">
            <v>2000</v>
          </cell>
          <cell r="S115">
            <v>2000</v>
          </cell>
          <cell r="T115">
            <v>2000</v>
          </cell>
          <cell r="U115">
            <v>1473.0048171932795</v>
          </cell>
          <cell r="V115">
            <v>0</v>
          </cell>
          <cell r="X115">
            <v>1343.3696463231001</v>
          </cell>
        </row>
        <row r="116">
          <cell r="D116">
            <v>10362.81</v>
          </cell>
          <cell r="E116">
            <v>0</v>
          </cell>
          <cell r="G116">
            <v>2337</v>
          </cell>
          <cell r="I116">
            <v>0</v>
          </cell>
          <cell r="K116">
            <v>0</v>
          </cell>
          <cell r="M116">
            <v>4059.81</v>
          </cell>
          <cell r="N116">
            <v>0</v>
          </cell>
          <cell r="P116">
            <v>2916</v>
          </cell>
          <cell r="Q116">
            <v>2287</v>
          </cell>
          <cell r="S116">
            <v>2287</v>
          </cell>
          <cell r="T116">
            <v>0</v>
          </cell>
          <cell r="V116">
            <v>2287</v>
          </cell>
          <cell r="X116">
            <v>0</v>
          </cell>
        </row>
        <row r="117">
          <cell r="B117" t="str">
            <v>广东绥江治理工程(怀集段)</v>
          </cell>
          <cell r="C117" t="str">
            <v>肇庆市怀集县</v>
          </cell>
          <cell r="D117">
            <v>1862.81</v>
          </cell>
          <cell r="E117">
            <v>0</v>
          </cell>
          <cell r="G117">
            <v>337</v>
          </cell>
          <cell r="H117" t="str">
            <v>发改投资〔2023〕801号</v>
          </cell>
          <cell r="I117">
            <v>0</v>
          </cell>
          <cell r="K117">
            <v>0</v>
          </cell>
          <cell r="M117">
            <v>559.81</v>
          </cell>
          <cell r="N117">
            <v>0</v>
          </cell>
          <cell r="P117">
            <v>966</v>
          </cell>
          <cell r="Q117">
            <v>337</v>
          </cell>
          <cell r="R117" t="str">
            <v>按照专项资金管理办法，省级配套补助资金与获得中央预算内资金比例不得高于1：1</v>
          </cell>
          <cell r="S117">
            <v>337</v>
          </cell>
          <cell r="T117">
            <v>0</v>
          </cell>
          <cell r="V117">
            <v>337</v>
          </cell>
          <cell r="X117">
            <v>0</v>
          </cell>
        </row>
        <row r="118">
          <cell r="B118" t="str">
            <v>肇庆市德庆县国家农村产业融合发展示范园贡柑精深加工项目</v>
          </cell>
          <cell r="C118" t="str">
            <v>肇庆市德庆县</v>
          </cell>
          <cell r="D118">
            <v>8500</v>
          </cell>
          <cell r="G118">
            <v>2000</v>
          </cell>
          <cell r="H118" t="str">
            <v>发改投资〔2023〕711号</v>
          </cell>
          <cell r="I118">
            <v>0</v>
          </cell>
          <cell r="K118">
            <v>0</v>
          </cell>
          <cell r="M118">
            <v>3500</v>
          </cell>
          <cell r="N118">
            <v>0</v>
          </cell>
          <cell r="P118">
            <v>1950</v>
          </cell>
          <cell r="Q118">
            <v>1950</v>
          </cell>
          <cell r="S118">
            <v>1950</v>
          </cell>
          <cell r="T118">
            <v>0</v>
          </cell>
          <cell r="V118">
            <v>1950</v>
          </cell>
          <cell r="X1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X121"/>
  <sheetViews>
    <sheetView tabSelected="1" zoomScale="85" zoomScaleNormal="85" workbookViewId="0" topLeftCell="A1">
      <pane ySplit="5" topLeftCell="A70" activePane="bottomLeft" state="frozen"/>
      <selection pane="bottomLeft" activeCell="A78" sqref="A78:IV78"/>
    </sheetView>
  </sheetViews>
  <sheetFormatPr defaultColWidth="9.00390625" defaultRowHeight="14.25"/>
  <cols>
    <col min="1" max="1" width="11.50390625" style="11" customWidth="1"/>
    <col min="2" max="2" width="39.875" style="12" customWidth="1"/>
    <col min="3" max="3" width="32.625" style="11" customWidth="1"/>
    <col min="4" max="5" width="18.625" style="13" customWidth="1"/>
    <col min="6" max="6" width="18.625" style="14" customWidth="1"/>
    <col min="7" max="7" width="31.125" style="14" customWidth="1"/>
    <col min="8" max="229" width="9.00390625" style="5" customWidth="1"/>
    <col min="230" max="16384" width="9.00390625" style="7" customWidth="1"/>
  </cols>
  <sheetData>
    <row r="1" ht="27.75" customHeight="1">
      <c r="A1" s="15" t="s">
        <v>0</v>
      </c>
    </row>
    <row r="2" spans="1:7" ht="36.75" customHeight="1">
      <c r="A2" s="16" t="s">
        <v>1</v>
      </c>
      <c r="B2" s="16"/>
      <c r="C2" s="16"/>
      <c r="D2" s="16"/>
      <c r="E2" s="16"/>
      <c r="F2" s="16"/>
      <c r="G2" s="16"/>
    </row>
    <row r="3" spans="1:231" s="1" customFormat="1" ht="36" customHeight="1">
      <c r="A3" s="17" t="s">
        <v>2</v>
      </c>
      <c r="B3" s="18" t="s">
        <v>3</v>
      </c>
      <c r="C3" s="18" t="s">
        <v>4</v>
      </c>
      <c r="D3" s="18" t="s">
        <v>5</v>
      </c>
      <c r="E3" s="19" t="s">
        <v>6</v>
      </c>
      <c r="F3" s="19" t="s">
        <v>7</v>
      </c>
      <c r="G3" s="20" t="s">
        <v>8</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4"/>
      <c r="HW3" s="44"/>
    </row>
    <row r="4" spans="1:231" s="1" customFormat="1" ht="36" customHeight="1">
      <c r="A4" s="17"/>
      <c r="B4" s="18"/>
      <c r="C4" s="18"/>
      <c r="D4" s="18"/>
      <c r="E4" s="19"/>
      <c r="F4" s="19"/>
      <c r="G4" s="20"/>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4"/>
      <c r="HW4" s="44"/>
    </row>
    <row r="5" spans="1:231" s="1" customFormat="1" ht="12" customHeight="1">
      <c r="A5" s="17"/>
      <c r="B5" s="18"/>
      <c r="C5" s="18"/>
      <c r="D5" s="18"/>
      <c r="E5" s="19"/>
      <c r="F5" s="19"/>
      <c r="G5" s="20"/>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4"/>
      <c r="HW5" s="44"/>
    </row>
    <row r="6" spans="1:9" s="2" customFormat="1" ht="39.75" customHeight="1">
      <c r="A6" s="21" t="s">
        <v>9</v>
      </c>
      <c r="B6" s="22"/>
      <c r="C6" s="22"/>
      <c r="D6" s="23">
        <f aca="true" t="shared" si="0" ref="D6:F6">SUM(D7,D77)</f>
        <v>1799017.9042000002</v>
      </c>
      <c r="E6" s="23">
        <f t="shared" si="0"/>
        <v>134868</v>
      </c>
      <c r="F6" s="23">
        <f t="shared" si="0"/>
        <v>99480.0397990026</v>
      </c>
      <c r="G6" s="24"/>
      <c r="H6" s="25"/>
      <c r="I6" s="25"/>
    </row>
    <row r="7" spans="1:231" s="1" customFormat="1" ht="60" customHeight="1">
      <c r="A7" s="21" t="s">
        <v>10</v>
      </c>
      <c r="B7" s="26" t="s">
        <v>11</v>
      </c>
      <c r="C7" s="27"/>
      <c r="D7" s="23">
        <f aca="true" t="shared" si="1" ref="D7:F7">SUM(D8,D44,D50,D61,D64,D66,D72,D75)</f>
        <v>1799017.9042000002</v>
      </c>
      <c r="E7" s="23">
        <f t="shared" si="1"/>
        <v>134868</v>
      </c>
      <c r="F7" s="23">
        <f t="shared" si="1"/>
        <v>78765.0397990026</v>
      </c>
      <c r="G7" s="24"/>
      <c r="H7" s="25"/>
      <c r="I7" s="25"/>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row>
    <row r="8" spans="1:231" s="3" customFormat="1" ht="42.75" customHeight="1">
      <c r="A8" s="28" t="s">
        <v>12</v>
      </c>
      <c r="B8" s="29" t="s">
        <v>13</v>
      </c>
      <c r="C8" s="30"/>
      <c r="D8" s="31">
        <f aca="true" t="shared" si="2" ref="D8:F8">SUM(D9:D43)</f>
        <v>444104.7642000001</v>
      </c>
      <c r="E8" s="31">
        <f t="shared" si="2"/>
        <v>54539</v>
      </c>
      <c r="F8" s="31">
        <f t="shared" si="2"/>
        <v>31926.12152157775</v>
      </c>
      <c r="G8" s="24"/>
      <c r="H8" s="25"/>
      <c r="I8" s="25"/>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row>
    <row r="9" spans="1:9" ht="48.75" customHeight="1">
      <c r="A9" s="32">
        <v>1</v>
      </c>
      <c r="B9" s="33" t="s">
        <v>14</v>
      </c>
      <c r="C9" s="34" t="s">
        <v>15</v>
      </c>
      <c r="D9" s="35">
        <v>15000</v>
      </c>
      <c r="E9" s="35">
        <f>VLOOKUP(B9,'[1]中央预算内投资省级补助'!$B:$Q,6,0)</f>
        <v>2087</v>
      </c>
      <c r="F9" s="36">
        <v>2087</v>
      </c>
      <c r="G9" s="24"/>
      <c r="H9" s="25"/>
      <c r="I9" s="25"/>
    </row>
    <row r="10" spans="1:9" ht="33" customHeight="1">
      <c r="A10" s="32">
        <v>2</v>
      </c>
      <c r="B10" s="33" t="s">
        <v>16</v>
      </c>
      <c r="C10" s="34" t="s">
        <v>17</v>
      </c>
      <c r="D10" s="35">
        <v>22817.5</v>
      </c>
      <c r="E10" s="35">
        <f>VLOOKUP(B10,'[1]中央预算内投资省级补助'!$B:$Q,6,0)</f>
        <v>2187</v>
      </c>
      <c r="F10" s="36">
        <v>2187</v>
      </c>
      <c r="G10" s="24"/>
      <c r="H10" s="25"/>
      <c r="I10" s="25"/>
    </row>
    <row r="11" spans="1:9" ht="51" customHeight="1">
      <c r="A11" s="32">
        <v>3</v>
      </c>
      <c r="B11" s="33" t="s">
        <v>18</v>
      </c>
      <c r="C11" s="34" t="s">
        <v>15</v>
      </c>
      <c r="D11" s="37">
        <v>8000</v>
      </c>
      <c r="E11" s="35">
        <f>VLOOKUP(B11,'[1]中央预算内投资省级补助'!$B:$Q,6,0)</f>
        <v>2016</v>
      </c>
      <c r="F11" s="36">
        <v>2016</v>
      </c>
      <c r="G11" s="24"/>
      <c r="H11" s="25"/>
      <c r="I11" s="25"/>
    </row>
    <row r="12" spans="1:7" ht="33" customHeight="1">
      <c r="A12" s="32">
        <v>4</v>
      </c>
      <c r="B12" s="33" t="s">
        <v>19</v>
      </c>
      <c r="C12" s="34" t="s">
        <v>20</v>
      </c>
      <c r="D12" s="38">
        <v>1635.1</v>
      </c>
      <c r="E12" s="35">
        <f>VLOOKUP(B12,'[1]中央预算内投资省级补助'!$B:$Q,6,0)</f>
        <v>217</v>
      </c>
      <c r="F12" s="36">
        <f>VLOOKUP(B12,'[1]Sheet2'!$B:$Y,23,0)</f>
        <v>166.00079419893336</v>
      </c>
      <c r="G12" s="24"/>
    </row>
    <row r="13" spans="1:7" ht="51" customHeight="1">
      <c r="A13" s="32">
        <v>5</v>
      </c>
      <c r="B13" s="33" t="s">
        <v>21</v>
      </c>
      <c r="C13" s="34" t="s">
        <v>22</v>
      </c>
      <c r="D13" s="38">
        <v>709.77</v>
      </c>
      <c r="E13" s="35">
        <f>VLOOKUP(B13,'[1]中央预算内投资省级补助'!$B:$Q,6,0)</f>
        <v>185</v>
      </c>
      <c r="F13" s="36">
        <f>VLOOKUP(B13,'[1]Sheet2'!$B:$Y,23,0)</f>
        <v>43.826466781196636</v>
      </c>
      <c r="G13" s="24"/>
    </row>
    <row r="14" spans="1:7" ht="33" customHeight="1">
      <c r="A14" s="32">
        <v>6</v>
      </c>
      <c r="B14" s="33" t="s">
        <v>23</v>
      </c>
      <c r="C14" s="34" t="s">
        <v>24</v>
      </c>
      <c r="D14" s="38">
        <v>1531.46</v>
      </c>
      <c r="E14" s="35">
        <f>VLOOKUP(B14,'[1]中央预算内投资省级补助'!$B:$Q,6,0)</f>
        <v>362</v>
      </c>
      <c r="F14" s="36">
        <f>VLOOKUP(B14,'[1]Sheet2'!$B:$Y,23,0)</f>
        <v>165.2623018207623</v>
      </c>
      <c r="G14" s="24"/>
    </row>
    <row r="15" spans="1:7" ht="33" customHeight="1">
      <c r="A15" s="32">
        <v>7</v>
      </c>
      <c r="B15" s="33" t="s">
        <v>25</v>
      </c>
      <c r="C15" s="34" t="s">
        <v>26</v>
      </c>
      <c r="D15" s="38">
        <v>7268</v>
      </c>
      <c r="E15" s="35">
        <f>VLOOKUP(B15,'[1]中央预算内投资省级补助'!$B:$Q,6,0)</f>
        <v>2004</v>
      </c>
      <c r="F15" s="36">
        <f>VLOOKUP(B15,'[1]Sheet2'!$B:$Y,23,0)</f>
        <v>1451.0517354289457</v>
      </c>
      <c r="G15" s="24"/>
    </row>
    <row r="16" spans="1:7" ht="33" customHeight="1">
      <c r="A16" s="32">
        <v>8</v>
      </c>
      <c r="B16" s="33" t="s">
        <v>27</v>
      </c>
      <c r="C16" s="34" t="s">
        <v>28</v>
      </c>
      <c r="D16" s="38">
        <v>8488</v>
      </c>
      <c r="E16" s="35">
        <f>VLOOKUP(B16,'[1]中央预算内投资省级补助'!$B:$Q,6,0)</f>
        <v>2020</v>
      </c>
      <c r="F16" s="36">
        <f>VLOOKUP(B16,'[1]Sheet2'!$B:$Y,23,0)</f>
        <v>724.077712289893</v>
      </c>
      <c r="G16" s="24"/>
    </row>
    <row r="17" spans="1:7" ht="49.5" customHeight="1">
      <c r="A17" s="32">
        <v>9</v>
      </c>
      <c r="B17" s="33" t="s">
        <v>29</v>
      </c>
      <c r="C17" s="34" t="s">
        <v>30</v>
      </c>
      <c r="D17" s="38">
        <v>6200</v>
      </c>
      <c r="E17" s="35">
        <f>VLOOKUP(B17,'[1]中央预算内投资省级补助'!$B:$Q,6,0)</f>
        <v>1577</v>
      </c>
      <c r="F17" s="36">
        <f>VLOOKUP(B17,'[1]Sheet2'!$B:$Y,23,0)</f>
        <v>1141.8705522811613</v>
      </c>
      <c r="G17" s="24"/>
    </row>
    <row r="18" spans="1:7" ht="33" customHeight="1">
      <c r="A18" s="32">
        <v>10</v>
      </c>
      <c r="B18" s="33" t="s">
        <v>31</v>
      </c>
      <c r="C18" s="34" t="s">
        <v>32</v>
      </c>
      <c r="D18" s="38">
        <v>41213.41</v>
      </c>
      <c r="E18" s="35">
        <f>VLOOKUP(B18,'[1]中央预算内投资省级补助'!$B:$Q,6,0)</f>
        <v>2117</v>
      </c>
      <c r="F18" s="36">
        <f>VLOOKUP(B18,'[1]Sheet2'!$B:$Y,23,0)</f>
        <v>1912.7923384911446</v>
      </c>
      <c r="G18" s="24"/>
    </row>
    <row r="19" spans="1:7" ht="57.75" customHeight="1">
      <c r="A19" s="32">
        <v>11</v>
      </c>
      <c r="B19" s="33" t="s">
        <v>33</v>
      </c>
      <c r="C19" s="34" t="s">
        <v>34</v>
      </c>
      <c r="D19" s="38">
        <v>99648.16</v>
      </c>
      <c r="E19" s="35">
        <f>VLOOKUP(B19,'[1]中央预算内投资省级补助'!$B:$Q,6,0)</f>
        <v>4258</v>
      </c>
      <c r="F19" s="36">
        <f>VLOOKUP(B19,'[1]Sheet2'!$B:$Y,23,0)</f>
        <v>1248</v>
      </c>
      <c r="G19" s="24"/>
    </row>
    <row r="20" spans="1:7" ht="33" customHeight="1">
      <c r="A20" s="32">
        <v>12</v>
      </c>
      <c r="B20" s="39" t="s">
        <v>35</v>
      </c>
      <c r="C20" s="34" t="s">
        <v>36</v>
      </c>
      <c r="D20" s="38">
        <v>20800</v>
      </c>
      <c r="E20" s="35">
        <f>VLOOKUP(B20,'[1]中央预算内投资省级补助'!$B:$Q,6,0)</f>
        <v>2039</v>
      </c>
      <c r="F20" s="36">
        <f>VLOOKUP(B20,'[1]Sheet2'!$B:$Y,23,0)</f>
        <v>1529.8224937661726</v>
      </c>
      <c r="G20" s="24"/>
    </row>
    <row r="21" spans="1:7" ht="33" customHeight="1">
      <c r="A21" s="32">
        <v>13</v>
      </c>
      <c r="B21" s="33" t="s">
        <v>37</v>
      </c>
      <c r="C21" s="34" t="s">
        <v>38</v>
      </c>
      <c r="D21" s="38">
        <v>4932.95</v>
      </c>
      <c r="E21" s="35">
        <f>VLOOKUP(B21,'[1]中央预算内投资省级补助'!$B:$Q,6,0)</f>
        <v>2001</v>
      </c>
      <c r="F21" s="36">
        <f>VLOOKUP(B21,'[1]Sheet2'!$B:$Y,23,0)</f>
        <v>1311.6214064842866</v>
      </c>
      <c r="G21" s="24"/>
    </row>
    <row r="22" spans="1:7" ht="33" customHeight="1">
      <c r="A22" s="32">
        <v>14</v>
      </c>
      <c r="B22" s="33" t="s">
        <v>39</v>
      </c>
      <c r="C22" s="34" t="s">
        <v>38</v>
      </c>
      <c r="D22" s="38">
        <v>1861</v>
      </c>
      <c r="E22" s="35">
        <f>VLOOKUP(B22,'[1]中央预算内投资省级补助'!$B:$Q,6,0)</f>
        <v>783</v>
      </c>
      <c r="F22" s="36">
        <f>VLOOKUP(B22,'[1]Sheet2'!$B:$Y,23,0)</f>
        <v>513.2431590590687</v>
      </c>
      <c r="G22" s="24"/>
    </row>
    <row r="23" spans="1:7" ht="33" customHeight="1">
      <c r="A23" s="32">
        <v>15</v>
      </c>
      <c r="B23" s="33" t="s">
        <v>40</v>
      </c>
      <c r="C23" s="34" t="s">
        <v>38</v>
      </c>
      <c r="D23" s="38">
        <v>955.17</v>
      </c>
      <c r="E23" s="35">
        <f>VLOOKUP(B23,'[1]中央预算内投资省级补助'!$B:$Q,6,0)</f>
        <v>307</v>
      </c>
      <c r="F23" s="36">
        <f>VLOOKUP(B23,'[1]Sheet2'!$B:$Y,23,0)</f>
        <v>201.23326926070763</v>
      </c>
      <c r="G23" s="24"/>
    </row>
    <row r="24" spans="1:7" ht="33" customHeight="1">
      <c r="A24" s="32">
        <v>16</v>
      </c>
      <c r="B24" s="33" t="s">
        <v>41</v>
      </c>
      <c r="C24" s="34" t="s">
        <v>38</v>
      </c>
      <c r="D24" s="38">
        <v>2108.38</v>
      </c>
      <c r="E24" s="35">
        <f>VLOOKUP(B24,'[1]中央预算内投资省级补助'!$B:$Q,6,0)</f>
        <v>800</v>
      </c>
      <c r="F24" s="36">
        <f>VLOOKUP(B24,'[1]Sheet2'!$B:$Y,23,0)</f>
        <v>524.3863694090102</v>
      </c>
      <c r="G24" s="24"/>
    </row>
    <row r="25" spans="1:7" ht="48.75" customHeight="1">
      <c r="A25" s="32">
        <v>17</v>
      </c>
      <c r="B25" s="33" t="s">
        <v>42</v>
      </c>
      <c r="C25" s="34" t="s">
        <v>38</v>
      </c>
      <c r="D25" s="38">
        <v>875.23</v>
      </c>
      <c r="E25" s="35">
        <f>VLOOKUP(B25,'[1]中央预算内投资省级补助'!$B:$Q,6,0)</f>
        <v>360</v>
      </c>
      <c r="F25" s="36">
        <f>VLOOKUP(B25,'[1]Sheet2'!$B:$Y,23,0)</f>
        <v>235.97386623405455</v>
      </c>
      <c r="G25" s="24"/>
    </row>
    <row r="26" spans="1:7" ht="33" customHeight="1">
      <c r="A26" s="32">
        <v>18</v>
      </c>
      <c r="B26" s="33" t="s">
        <v>43</v>
      </c>
      <c r="C26" s="34" t="s">
        <v>38</v>
      </c>
      <c r="D26" s="38">
        <v>2075.06</v>
      </c>
      <c r="E26" s="35">
        <f>VLOOKUP(B26,'[1]中央预算内投资省级补助'!$B:$Q,6,0)</f>
        <v>699</v>
      </c>
      <c r="F26" s="36">
        <f>VLOOKUP(B26,'[1]Sheet2'!$B:$Y,23,0)</f>
        <v>458.18259027112265</v>
      </c>
      <c r="G26" s="24"/>
    </row>
    <row r="27" spans="1:7" ht="45" customHeight="1">
      <c r="A27" s="32">
        <v>19</v>
      </c>
      <c r="B27" s="33" t="s">
        <v>44</v>
      </c>
      <c r="C27" s="34" t="s">
        <v>38</v>
      </c>
      <c r="D27" s="38">
        <v>2977.66</v>
      </c>
      <c r="E27" s="35">
        <f>VLOOKUP(B27,'[1]中央预算内投资省级补助'!$B:$Q,6,0)</f>
        <v>1186</v>
      </c>
      <c r="F27" s="36">
        <f>VLOOKUP(B27,'[1]Sheet2'!$B:$Y,23,0)</f>
        <v>777.4027926488576</v>
      </c>
      <c r="G27" s="24"/>
    </row>
    <row r="28" spans="1:7" ht="33" customHeight="1">
      <c r="A28" s="32">
        <v>20</v>
      </c>
      <c r="B28" s="33" t="s">
        <v>45</v>
      </c>
      <c r="C28" s="34" t="s">
        <v>38</v>
      </c>
      <c r="D28" s="38">
        <v>598.42</v>
      </c>
      <c r="E28" s="35">
        <f>VLOOKUP(B28,'[1]中央预算内投资省级补助'!$B:$Q,6,0)</f>
        <v>246</v>
      </c>
      <c r="F28" s="36">
        <f>VLOOKUP(B28,'[1]Sheet2'!$B:$Y,23,0)</f>
        <v>161.24880859327064</v>
      </c>
      <c r="G28" s="24"/>
    </row>
    <row r="29" spans="1:7" ht="33" customHeight="1">
      <c r="A29" s="32">
        <v>21</v>
      </c>
      <c r="B29" s="33" t="s">
        <v>46</v>
      </c>
      <c r="C29" s="34" t="s">
        <v>38</v>
      </c>
      <c r="D29" s="38">
        <v>4927.81</v>
      </c>
      <c r="E29" s="35">
        <f>VLOOKUP(B29,'[1]中央预算内投资省级补助'!$B:$Q,6,0)</f>
        <v>2000</v>
      </c>
      <c r="F29" s="36">
        <f>VLOOKUP(B29,'[1]Sheet2'!$B:$Y,23,0)</f>
        <v>1310.9659235225254</v>
      </c>
      <c r="G29" s="24"/>
    </row>
    <row r="30" spans="1:7" ht="46.5" customHeight="1">
      <c r="A30" s="32">
        <v>22</v>
      </c>
      <c r="B30" s="33" t="s">
        <v>47</v>
      </c>
      <c r="C30" s="34" t="s">
        <v>48</v>
      </c>
      <c r="D30" s="38">
        <v>4769</v>
      </c>
      <c r="E30" s="35">
        <f>VLOOKUP(B30,'[1]中央预算内投资省级补助'!$B:$Q,6,0)</f>
        <v>1931</v>
      </c>
      <c r="F30" s="36">
        <f>VLOOKUP(B30,'[1]Sheet2'!$B:$Y,23,0)</f>
        <v>133.71852419929758</v>
      </c>
      <c r="G30" s="24"/>
    </row>
    <row r="31" spans="1:7" ht="36.75" customHeight="1">
      <c r="A31" s="32">
        <v>23</v>
      </c>
      <c r="B31" s="33" t="s">
        <v>49</v>
      </c>
      <c r="C31" s="34" t="s">
        <v>48</v>
      </c>
      <c r="D31" s="38">
        <v>5250</v>
      </c>
      <c r="E31" s="35">
        <f>VLOOKUP(B31,'[1]中央预算内投资省级补助'!$B:$Q,6,0)</f>
        <v>2004</v>
      </c>
      <c r="F31" s="36">
        <f>VLOOKUP(B31,'[1]Sheet2'!$B:$Y,23,0)</f>
        <v>63.58184729084249</v>
      </c>
      <c r="G31" s="24"/>
    </row>
    <row r="32" spans="1:7" ht="37.5" customHeight="1">
      <c r="A32" s="32">
        <v>24</v>
      </c>
      <c r="B32" s="33" t="s">
        <v>50</v>
      </c>
      <c r="C32" s="34" t="s">
        <v>48</v>
      </c>
      <c r="D32" s="38">
        <v>4645</v>
      </c>
      <c r="E32" s="35">
        <f>VLOOKUP(B32,'[1]中央预算内投资省级补助'!$B:$Q,6,0)</f>
        <v>1960</v>
      </c>
      <c r="F32" s="36">
        <f>VLOOKUP(B32,'[1]Sheet2'!$B:$Y,23,0)</f>
        <v>399.8446066743702</v>
      </c>
      <c r="G32" s="24"/>
    </row>
    <row r="33" spans="1:7" ht="36.75" customHeight="1">
      <c r="A33" s="32">
        <v>25</v>
      </c>
      <c r="B33" s="33" t="s">
        <v>51</v>
      </c>
      <c r="C33" s="34" t="s">
        <v>48</v>
      </c>
      <c r="D33" s="38">
        <v>2345</v>
      </c>
      <c r="E33" s="35">
        <f>VLOOKUP(B33,'[1]中央预算内投资省级补助'!$B:$Q,6,0)</f>
        <v>904</v>
      </c>
      <c r="F33" s="36">
        <f>VLOOKUP(B33,'[1]Sheet2'!$B:$Y,23,0)</f>
        <v>117.98693311702728</v>
      </c>
      <c r="G33" s="24"/>
    </row>
    <row r="34" spans="1:7" ht="58.5" customHeight="1">
      <c r="A34" s="32">
        <v>26</v>
      </c>
      <c r="B34" s="33" t="s">
        <v>52</v>
      </c>
      <c r="C34" s="34" t="s">
        <v>53</v>
      </c>
      <c r="D34" s="38">
        <v>4400</v>
      </c>
      <c r="E34" s="35">
        <f>VLOOKUP(B34,'[1]中央预算内投资省级补助'!$B:$Q,6,0)</f>
        <v>1750</v>
      </c>
      <c r="F34" s="36">
        <f>VLOOKUP(B34,'[1]Sheet2'!$B:$Y,23,0)</f>
        <v>1147.0951830822098</v>
      </c>
      <c r="G34" s="24"/>
    </row>
    <row r="35" spans="1:7" ht="46.5" customHeight="1">
      <c r="A35" s="32">
        <v>27</v>
      </c>
      <c r="B35" s="33" t="s">
        <v>54</v>
      </c>
      <c r="C35" s="34" t="s">
        <v>53</v>
      </c>
      <c r="D35" s="38">
        <v>3300</v>
      </c>
      <c r="E35" s="35">
        <f>VLOOKUP(B35,'[1]中央预算内投资省级补助'!$B:$Q,6,0)</f>
        <v>1325</v>
      </c>
      <c r="F35" s="36">
        <f>VLOOKUP(B35,'[1]Sheet2'!$B:$Y,23,0)</f>
        <v>868.5149243336731</v>
      </c>
      <c r="G35" s="24"/>
    </row>
    <row r="36" spans="1:7" ht="51" customHeight="1">
      <c r="A36" s="32">
        <v>28</v>
      </c>
      <c r="B36" s="33" t="s">
        <v>55</v>
      </c>
      <c r="C36" s="34" t="s">
        <v>53</v>
      </c>
      <c r="D36" s="38">
        <v>2400</v>
      </c>
      <c r="E36" s="35">
        <f>VLOOKUP(B36,'[1]中央预算内投资省级补助'!$B:$Q,6,0)</f>
        <v>950</v>
      </c>
      <c r="F36" s="36">
        <f>VLOOKUP(B36,'[1]Sheet2'!$B:$Y,23,0)</f>
        <v>622.7088136731995</v>
      </c>
      <c r="G36" s="24"/>
    </row>
    <row r="37" spans="1:7" ht="33" customHeight="1">
      <c r="A37" s="32">
        <v>29</v>
      </c>
      <c r="B37" s="33" t="s">
        <v>56</v>
      </c>
      <c r="C37" s="34" t="s">
        <v>57</v>
      </c>
      <c r="D37" s="38">
        <v>10641.9442</v>
      </c>
      <c r="E37" s="35">
        <f>VLOOKUP(B37,'[1]中央预算内投资省级补助'!$B:$Q,6,0)</f>
        <v>2033</v>
      </c>
      <c r="F37" s="36">
        <f>VLOOKUP(B37,'[1]Sheet2'!$B:$Y,23,0)</f>
        <v>1332.5968612606468</v>
      </c>
      <c r="G37" s="24"/>
    </row>
    <row r="38" spans="1:7" ht="33" customHeight="1">
      <c r="A38" s="32">
        <v>30</v>
      </c>
      <c r="B38" s="33" t="s">
        <v>58</v>
      </c>
      <c r="C38" s="34" t="s">
        <v>59</v>
      </c>
      <c r="D38" s="38">
        <v>4955.05</v>
      </c>
      <c r="E38" s="35">
        <f>VLOOKUP(B38,'[1]中央预算内投资省级补助'!$B:$Q,6,0)</f>
        <v>2002</v>
      </c>
      <c r="F38" s="36">
        <f>VLOOKUP(B38,'[1]Sheet2'!$B:$Y,23,0)</f>
        <v>1310.9659235225254</v>
      </c>
      <c r="G38" s="24"/>
    </row>
    <row r="39" spans="1:7" ht="33" customHeight="1">
      <c r="A39" s="32">
        <v>31</v>
      </c>
      <c r="B39" s="33" t="s">
        <v>60</v>
      </c>
      <c r="C39" s="34" t="s">
        <v>61</v>
      </c>
      <c r="D39" s="38">
        <v>9262.99</v>
      </c>
      <c r="E39" s="35">
        <f>VLOOKUP(B39,'[1]中央预算内投资省级补助'!$B:$Q,6,0)</f>
        <v>2048</v>
      </c>
      <c r="F39" s="36">
        <f>VLOOKUP(B39,'[1]Sheet2'!$B:$Y,23,0)</f>
        <v>1342.4291056870659</v>
      </c>
      <c r="G39" s="24"/>
    </row>
    <row r="40" spans="1:7" ht="33" customHeight="1">
      <c r="A40" s="32">
        <v>32</v>
      </c>
      <c r="B40" s="33" t="s">
        <v>62</v>
      </c>
      <c r="C40" s="34" t="s">
        <v>61</v>
      </c>
      <c r="D40" s="38">
        <v>9518</v>
      </c>
      <c r="E40" s="35">
        <f>VLOOKUP(B40,'[1]中央预算内投资省级补助'!$B:$Q,6,0)</f>
        <v>2048</v>
      </c>
      <c r="F40" s="36">
        <f>VLOOKUP(B40,'[1]Sheet2'!$B:$Y,23,0)</f>
        <v>1342.4291056870659</v>
      </c>
      <c r="G40" s="24"/>
    </row>
    <row r="41" spans="1:7" ht="33" customHeight="1">
      <c r="A41" s="32">
        <v>33</v>
      </c>
      <c r="B41" s="33" t="s">
        <v>63</v>
      </c>
      <c r="C41" s="34" t="s">
        <v>64</v>
      </c>
      <c r="D41" s="38">
        <v>4135.8</v>
      </c>
      <c r="E41" s="35">
        <f>VLOOKUP(B41,'[1]中央预算内投资省级补助'!$B:$Q,6,0)</f>
        <v>1718</v>
      </c>
      <c r="F41" s="36">
        <f>VLOOKUP(B41,'[1]Sheet2'!$B:$Y,23,0)</f>
        <v>1126.1197283058493</v>
      </c>
      <c r="G41" s="24"/>
    </row>
    <row r="42" spans="1:7" ht="33" customHeight="1">
      <c r="A42" s="32">
        <v>34</v>
      </c>
      <c r="B42" s="33" t="s">
        <v>65</v>
      </c>
      <c r="C42" s="34" t="s">
        <v>64</v>
      </c>
      <c r="D42" s="38">
        <v>3562.9</v>
      </c>
      <c r="E42" s="35">
        <f>VLOOKUP(B42,'[1]中央预算内投资省级补助'!$B:$Q,6,0)</f>
        <v>1524</v>
      </c>
      <c r="F42" s="36">
        <f>VLOOKUP(B42,'[1]Sheet2'!$B:$Y,23,0)</f>
        <v>998.9560337241643</v>
      </c>
      <c r="G42" s="24"/>
    </row>
    <row r="43" spans="1:7" ht="43.5" customHeight="1">
      <c r="A43" s="32">
        <v>35</v>
      </c>
      <c r="B43" s="33" t="s">
        <v>66</v>
      </c>
      <c r="C43" s="34" t="s">
        <v>67</v>
      </c>
      <c r="D43" s="38">
        <v>120296</v>
      </c>
      <c r="E43" s="35">
        <f>VLOOKUP(B43,'[1]中央预算内投资省级补助'!$B:$Q,6,0)</f>
        <v>2891</v>
      </c>
      <c r="F43" s="36">
        <f>VLOOKUP(B43,'[1]Sheet2'!$B:$Y,23,0)</f>
        <v>952.2113504786925</v>
      </c>
      <c r="G43" s="24"/>
    </row>
    <row r="44" spans="1:7" s="4" customFormat="1" ht="39" customHeight="1">
      <c r="A44" s="28" t="s">
        <v>68</v>
      </c>
      <c r="B44" s="29" t="s">
        <v>69</v>
      </c>
      <c r="C44" s="30"/>
      <c r="D44" s="31">
        <f aca="true" t="shared" si="3" ref="D44:F44">SUM(D45:D49)</f>
        <v>97223.42</v>
      </c>
      <c r="E44" s="31">
        <f t="shared" si="3"/>
        <v>9600</v>
      </c>
      <c r="F44" s="31">
        <f t="shared" si="3"/>
        <v>8325.637297076239</v>
      </c>
      <c r="G44" s="24"/>
    </row>
    <row r="45" spans="1:7" s="5" customFormat="1" ht="33" customHeight="1">
      <c r="A45" s="40">
        <v>36</v>
      </c>
      <c r="B45" s="33" t="s">
        <v>70</v>
      </c>
      <c r="C45" s="41" t="s">
        <v>71</v>
      </c>
      <c r="D45" s="42">
        <v>12926</v>
      </c>
      <c r="E45" s="35">
        <f>VLOOKUP(B45,'[1]中央预算内投资省级补助'!$B:$Q,6,0)</f>
        <v>850</v>
      </c>
      <c r="F45" s="36">
        <v>850</v>
      </c>
      <c r="G45" s="24"/>
    </row>
    <row r="46" spans="1:7" s="5" customFormat="1" ht="42.75" customHeight="1">
      <c r="A46" s="40">
        <v>37</v>
      </c>
      <c r="B46" s="33" t="s">
        <v>72</v>
      </c>
      <c r="C46" s="41" t="s">
        <v>73</v>
      </c>
      <c r="D46" s="42">
        <v>10000</v>
      </c>
      <c r="E46" s="35">
        <f>VLOOKUP(B46,'[1]中央预算内投资省级补助'!$B:$Q,6,0)</f>
        <v>1080</v>
      </c>
      <c r="F46" s="36">
        <v>1080</v>
      </c>
      <c r="G46" s="24"/>
    </row>
    <row r="47" spans="1:7" s="5" customFormat="1" ht="49.5" customHeight="1">
      <c r="A47" s="40">
        <v>38</v>
      </c>
      <c r="B47" s="33" t="s">
        <v>74</v>
      </c>
      <c r="C47" s="41" t="s">
        <v>75</v>
      </c>
      <c r="D47" s="42">
        <v>16951.29</v>
      </c>
      <c r="E47" s="35">
        <f>VLOOKUP(B47,'[1]中央预算内投资省级补助'!$B:$Q,6,0)</f>
        <v>1740</v>
      </c>
      <c r="F47" s="36">
        <v>1440</v>
      </c>
      <c r="G47" s="24"/>
    </row>
    <row r="48" spans="1:7" s="5" customFormat="1" ht="48" customHeight="1">
      <c r="A48" s="40">
        <v>39</v>
      </c>
      <c r="B48" s="33" t="s">
        <v>76</v>
      </c>
      <c r="C48" s="41" t="s">
        <v>77</v>
      </c>
      <c r="D48" s="42">
        <v>28096.13</v>
      </c>
      <c r="E48" s="35">
        <f>VLOOKUP(B48,'[1]中央预算内投资省级补助'!$B:$Q,6,0)</f>
        <v>2670</v>
      </c>
      <c r="F48" s="36">
        <v>2670</v>
      </c>
      <c r="G48" s="24"/>
    </row>
    <row r="49" spans="1:7" s="5" customFormat="1" ht="34.5" customHeight="1">
      <c r="A49" s="40">
        <v>40</v>
      </c>
      <c r="B49" s="33" t="s">
        <v>78</v>
      </c>
      <c r="C49" s="41" t="s">
        <v>67</v>
      </c>
      <c r="D49" s="42">
        <v>29250</v>
      </c>
      <c r="E49" s="35">
        <f>VLOOKUP(B49,'[1]中央预算内投资省级补助'!$B:$Q,6,0)</f>
        <v>3260</v>
      </c>
      <c r="F49" s="36">
        <f>VLOOKUP(B49,'[1]Sheet2'!$B:$Y,23,0)</f>
        <v>2285.6372970762377</v>
      </c>
      <c r="G49" s="24"/>
    </row>
    <row r="50" spans="1:7" s="4" customFormat="1" ht="42.75" customHeight="1">
      <c r="A50" s="28" t="s">
        <v>79</v>
      </c>
      <c r="B50" s="29" t="s">
        <v>80</v>
      </c>
      <c r="C50" s="30"/>
      <c r="D50" s="31">
        <f aca="true" t="shared" si="4" ref="D50:F50">SUM(D51:D60)</f>
        <v>171883.86000000002</v>
      </c>
      <c r="E50" s="31">
        <f t="shared" si="4"/>
        <v>13129</v>
      </c>
      <c r="F50" s="31">
        <f t="shared" si="4"/>
        <v>8016.348821052332</v>
      </c>
      <c r="G50" s="24"/>
    </row>
    <row r="51" spans="1:7" s="5" customFormat="1" ht="63" customHeight="1">
      <c r="A51" s="40">
        <v>41</v>
      </c>
      <c r="B51" s="33" t="s">
        <v>81</v>
      </c>
      <c r="C51" s="34" t="s">
        <v>20</v>
      </c>
      <c r="D51" s="42">
        <v>940.59</v>
      </c>
      <c r="E51" s="35">
        <f>VLOOKUP(B51,'[1]中央预算内投资省级补助'!$B:$Q,6,0)</f>
        <v>280</v>
      </c>
      <c r="F51" s="36">
        <v>260</v>
      </c>
      <c r="G51" s="24"/>
    </row>
    <row r="52" spans="1:7" s="5" customFormat="1" ht="48.75" customHeight="1">
      <c r="A52" s="40">
        <v>42</v>
      </c>
      <c r="B52" s="33" t="s">
        <v>82</v>
      </c>
      <c r="C52" s="34" t="s">
        <v>83</v>
      </c>
      <c r="D52" s="42">
        <v>83780</v>
      </c>
      <c r="E52" s="35">
        <f>VLOOKUP(B52,'[1]中央预算内投资省级补助'!$B:$Q,6,0)</f>
        <v>2654</v>
      </c>
      <c r="F52" s="36">
        <f>VLOOKUP(B52,'[1]Sheet2'!$B:$Y,23,0)</f>
        <v>806.0190708536487</v>
      </c>
      <c r="G52" s="24"/>
    </row>
    <row r="53" spans="1:7" s="5" customFormat="1" ht="52.5" customHeight="1">
      <c r="A53" s="40">
        <v>43</v>
      </c>
      <c r="B53" s="33" t="s">
        <v>84</v>
      </c>
      <c r="C53" s="34" t="s">
        <v>34</v>
      </c>
      <c r="D53" s="42">
        <v>21615.67</v>
      </c>
      <c r="E53" s="35">
        <f>VLOOKUP(B53,'[1]中央预算内投资省级补助'!$B:$Q,6,0)</f>
        <v>2168</v>
      </c>
      <c r="F53" s="36">
        <f>VLOOKUP(B53,'[1]Sheet2'!$B:$Y,23,0)</f>
        <v>471.7209556144692</v>
      </c>
      <c r="G53" s="24"/>
    </row>
    <row r="54" spans="1:7" s="5" customFormat="1" ht="33" customHeight="1">
      <c r="A54" s="40">
        <v>44</v>
      </c>
      <c r="B54" s="33" t="s">
        <v>85</v>
      </c>
      <c r="C54" s="34" t="s">
        <v>38</v>
      </c>
      <c r="D54" s="42">
        <v>4500</v>
      </c>
      <c r="E54" s="35">
        <f>VLOOKUP(B54,'[1]中央预算内投资省级补助'!$B:$Q,6,0)</f>
        <v>2000</v>
      </c>
      <c r="F54" s="36">
        <f>VLOOKUP(B54,'[1]Sheet2'!$B:$Y,23,0)</f>
        <v>1734.9996143903434</v>
      </c>
      <c r="G54" s="24"/>
    </row>
    <row r="55" spans="1:7" s="5" customFormat="1" ht="33" customHeight="1">
      <c r="A55" s="40">
        <v>45</v>
      </c>
      <c r="B55" s="33" t="s">
        <v>86</v>
      </c>
      <c r="C55" s="34" t="s">
        <v>38</v>
      </c>
      <c r="D55" s="42">
        <v>762.62</v>
      </c>
      <c r="E55" s="35">
        <f>VLOOKUP(B55,'[1]中央预算内投资省级补助'!$B:$Q,6,0)</f>
        <v>300</v>
      </c>
      <c r="F55" s="36">
        <f>VLOOKUP(B55,'[1]Sheet2'!$B:$Y,23,0)</f>
        <v>260.2499421585515</v>
      </c>
      <c r="G55" s="24"/>
    </row>
    <row r="56" spans="1:7" s="4" customFormat="1" ht="33" customHeight="1">
      <c r="A56" s="40">
        <v>46</v>
      </c>
      <c r="B56" s="33" t="s">
        <v>87</v>
      </c>
      <c r="C56" s="34" t="s">
        <v>53</v>
      </c>
      <c r="D56" s="42">
        <v>2946</v>
      </c>
      <c r="E56" s="35">
        <f>VLOOKUP(B56,'[1]中央预算内投资省级补助'!$B:$Q,6,0)</f>
        <v>1760</v>
      </c>
      <c r="F56" s="36">
        <f>VLOOKUP(B56,'[1]Sheet2'!$B:$Y,23,0)</f>
        <v>902.1997994829786</v>
      </c>
      <c r="G56" s="24"/>
    </row>
    <row r="57" spans="1:7" s="5" customFormat="1" ht="33" customHeight="1">
      <c r="A57" s="40">
        <v>47</v>
      </c>
      <c r="B57" s="33" t="s">
        <v>88</v>
      </c>
      <c r="C57" s="34" t="s">
        <v>53</v>
      </c>
      <c r="D57" s="42">
        <v>31268</v>
      </c>
      <c r="E57" s="35">
        <f>VLOOKUP(B57,'[1]中央预算内投资省级补助'!$B:$Q,6,0)</f>
        <v>2212</v>
      </c>
      <c r="F57" s="36">
        <f>VLOOKUP(B57,'[1]Sheet2'!$B:$Y,23,0)</f>
        <v>1918.9095735157198</v>
      </c>
      <c r="G57" s="24"/>
    </row>
    <row r="58" spans="1:7" s="5" customFormat="1" ht="33" customHeight="1">
      <c r="A58" s="40">
        <v>48</v>
      </c>
      <c r="B58" s="33" t="s">
        <v>89</v>
      </c>
      <c r="C58" s="34" t="s">
        <v>57</v>
      </c>
      <c r="D58" s="42">
        <v>5828.98</v>
      </c>
      <c r="E58" s="35">
        <f>VLOOKUP(B58,'[1]中央预算内投资省级补助'!$B:$Q,6,0)</f>
        <v>700</v>
      </c>
      <c r="F58" s="36">
        <f>VLOOKUP(B58,'[1]Sheet2'!$B:$Y,23,0)</f>
        <v>607.2498650366201</v>
      </c>
      <c r="G58" s="24"/>
    </row>
    <row r="59" spans="1:7" s="5" customFormat="1" ht="33" customHeight="1">
      <c r="A59" s="40">
        <v>49</v>
      </c>
      <c r="B59" s="33" t="s">
        <v>90</v>
      </c>
      <c r="C59" s="34" t="s">
        <v>91</v>
      </c>
      <c r="D59" s="42">
        <v>6996</v>
      </c>
      <c r="E59" s="35">
        <f>VLOOKUP(B59,'[1]中央预算内投资省级补助'!$B:$Q,6,0)</f>
        <v>260</v>
      </c>
      <c r="F59" s="36">
        <v>260</v>
      </c>
      <c r="G59" s="24"/>
    </row>
    <row r="60" spans="1:7" s="5" customFormat="1" ht="33" customHeight="1">
      <c r="A60" s="40">
        <v>50</v>
      </c>
      <c r="B60" s="33" t="s">
        <v>92</v>
      </c>
      <c r="C60" s="34" t="s">
        <v>91</v>
      </c>
      <c r="D60" s="42">
        <v>13246</v>
      </c>
      <c r="E60" s="35">
        <f>VLOOKUP(B60,'[1]中央预算内投资省级补助'!$B:$Q,6,0)</f>
        <v>795</v>
      </c>
      <c r="F60" s="36">
        <v>795</v>
      </c>
      <c r="G60" s="24"/>
    </row>
    <row r="61" spans="1:232" s="4" customFormat="1" ht="43.5" customHeight="1">
      <c r="A61" s="28" t="s">
        <v>93</v>
      </c>
      <c r="B61" s="29" t="s">
        <v>94</v>
      </c>
      <c r="C61" s="30"/>
      <c r="D61" s="31">
        <f aca="true" t="shared" si="5" ref="D61:F61">SUM(D62:D63)</f>
        <v>39512</v>
      </c>
      <c r="E61" s="31">
        <f t="shared" si="5"/>
        <v>10000</v>
      </c>
      <c r="F61" s="31">
        <f t="shared" si="5"/>
        <v>5950.387220497836</v>
      </c>
      <c r="G61" s="24"/>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row>
    <row r="62" spans="1:7" s="5" customFormat="1" ht="49.5" customHeight="1">
      <c r="A62" s="40">
        <v>51</v>
      </c>
      <c r="B62" s="33" t="s">
        <v>95</v>
      </c>
      <c r="C62" s="34" t="s">
        <v>96</v>
      </c>
      <c r="D62" s="42">
        <v>26772</v>
      </c>
      <c r="E62" s="35">
        <f>VLOOKUP(B62,'[1]中央预算内投资省级补助'!$B:$Q,6,0)</f>
        <v>8000</v>
      </c>
      <c r="F62" s="36">
        <f>VLOOKUP(B62,'[1]Sheet2'!$B:$Y,23,0)</f>
        <v>5471.032718309503</v>
      </c>
      <c r="G62" s="24"/>
    </row>
    <row r="63" spans="1:7" s="5" customFormat="1" ht="49.5" customHeight="1">
      <c r="A63" s="40">
        <v>52</v>
      </c>
      <c r="B63" s="33" t="s">
        <v>97</v>
      </c>
      <c r="C63" s="34" t="s">
        <v>30</v>
      </c>
      <c r="D63" s="42">
        <v>12740</v>
      </c>
      <c r="E63" s="35">
        <f>VLOOKUP(B63,'[1]中央预算内投资省级补助'!$B:$Q,6,0)</f>
        <v>2000</v>
      </c>
      <c r="F63" s="36">
        <f>VLOOKUP(B63,'[1]Sheet2'!$B:$Y,23,0)</f>
        <v>479.3545021883327</v>
      </c>
      <c r="G63" s="24"/>
    </row>
    <row r="64" spans="1:7" s="4" customFormat="1" ht="37.5" customHeight="1">
      <c r="A64" s="28" t="s">
        <v>98</v>
      </c>
      <c r="B64" s="30" t="s">
        <v>99</v>
      </c>
      <c r="C64" s="29"/>
      <c r="D64" s="31">
        <f aca="true" t="shared" si="6" ref="D64:F64">SUM(D65)</f>
        <v>113600</v>
      </c>
      <c r="E64" s="31">
        <f t="shared" si="6"/>
        <v>0</v>
      </c>
      <c r="F64" s="31">
        <f t="shared" si="6"/>
        <v>10000</v>
      </c>
      <c r="G64" s="43"/>
    </row>
    <row r="65" spans="1:7" s="6" customFormat="1" ht="81.75" customHeight="1">
      <c r="A65" s="45">
        <v>53</v>
      </c>
      <c r="B65" s="33" t="s">
        <v>100</v>
      </c>
      <c r="C65" s="34" t="s">
        <v>101</v>
      </c>
      <c r="D65" s="46">
        <v>113600</v>
      </c>
      <c r="E65" s="35">
        <f>VLOOKUP(B65,'[1]中央预算内投资省级补助'!$B:$Q,6,0)</f>
        <v>0</v>
      </c>
      <c r="F65" s="36">
        <f>VLOOKUP(B65,'[1]Sheet2'!$B:$Y,23,0)</f>
        <v>10000</v>
      </c>
      <c r="G65" s="24" t="s">
        <v>102</v>
      </c>
    </row>
    <row r="66" spans="1:7" s="4" customFormat="1" ht="88.5" customHeight="1">
      <c r="A66" s="28" t="s">
        <v>103</v>
      </c>
      <c r="B66" s="29" t="s">
        <v>104</v>
      </c>
      <c r="C66" s="29"/>
      <c r="D66" s="31">
        <f aca="true" t="shared" si="7" ref="D66:F66">SUM(D67:D71)</f>
        <v>892538.84</v>
      </c>
      <c r="E66" s="31">
        <f t="shared" si="7"/>
        <v>43000</v>
      </c>
      <c r="F66" s="31">
        <f t="shared" si="7"/>
        <v>12302</v>
      </c>
      <c r="G66" s="24" t="s">
        <v>105</v>
      </c>
    </row>
    <row r="67" spans="1:7" s="6" customFormat="1" ht="79.5" customHeight="1">
      <c r="A67" s="45">
        <v>54</v>
      </c>
      <c r="B67" s="33" t="s">
        <v>106</v>
      </c>
      <c r="C67" s="34" t="s">
        <v>34</v>
      </c>
      <c r="D67" s="46">
        <v>461838</v>
      </c>
      <c r="E67" s="35">
        <f>VLOOKUP(B67,'[1]中央预算内投资省级补助'!$B:$Q,6,0)</f>
        <v>10000</v>
      </c>
      <c r="F67" s="36">
        <v>2500</v>
      </c>
      <c r="G67" s="24"/>
    </row>
    <row r="68" spans="1:7" s="6" customFormat="1" ht="84" customHeight="1">
      <c r="A68" s="40">
        <v>55</v>
      </c>
      <c r="B68" s="33" t="s">
        <v>107</v>
      </c>
      <c r="C68" s="34" t="s">
        <v>26</v>
      </c>
      <c r="D68" s="46">
        <v>105989</v>
      </c>
      <c r="E68" s="35">
        <f>VLOOKUP(B68,'[1]中央预算内投资省级补助'!$B:$Q,6,0)</f>
        <v>10000</v>
      </c>
      <c r="F68" s="36">
        <v>2500</v>
      </c>
      <c r="G68" s="24"/>
    </row>
    <row r="69" spans="1:7" s="5" customFormat="1" ht="60.75" customHeight="1">
      <c r="A69" s="45">
        <v>56</v>
      </c>
      <c r="B69" s="33" t="s">
        <v>108</v>
      </c>
      <c r="C69" s="34" t="s">
        <v>67</v>
      </c>
      <c r="D69" s="42">
        <v>191712</v>
      </c>
      <c r="E69" s="35">
        <v>10000</v>
      </c>
      <c r="F69" s="36">
        <v>0</v>
      </c>
      <c r="G69" s="24" t="s">
        <v>109</v>
      </c>
    </row>
    <row r="70" spans="1:7" s="5" customFormat="1" ht="66.75" customHeight="1">
      <c r="A70" s="40">
        <v>57</v>
      </c>
      <c r="B70" s="33" t="s">
        <v>110</v>
      </c>
      <c r="C70" s="34" t="s">
        <v>15</v>
      </c>
      <c r="D70" s="42">
        <v>108986.84</v>
      </c>
      <c r="E70" s="35">
        <f>VLOOKUP(B70,'[1]中央预算内投资省级补助'!$B:$Q,6,0)</f>
        <v>10000</v>
      </c>
      <c r="F70" s="36">
        <v>7302</v>
      </c>
      <c r="G70" s="24" t="s">
        <v>111</v>
      </c>
    </row>
    <row r="71" spans="1:7" s="5" customFormat="1" ht="60" customHeight="1">
      <c r="A71" s="45">
        <v>58</v>
      </c>
      <c r="B71" s="33" t="s">
        <v>112</v>
      </c>
      <c r="C71" s="34" t="s">
        <v>30</v>
      </c>
      <c r="D71" s="42">
        <v>24013</v>
      </c>
      <c r="E71" s="47">
        <v>3000</v>
      </c>
      <c r="F71" s="47">
        <v>0</v>
      </c>
      <c r="G71" s="24" t="s">
        <v>113</v>
      </c>
    </row>
    <row r="72" spans="1:7" s="4" customFormat="1" ht="30.75" customHeight="1">
      <c r="A72" s="28" t="s">
        <v>114</v>
      </c>
      <c r="B72" s="29" t="s">
        <v>115</v>
      </c>
      <c r="C72" s="30"/>
      <c r="D72" s="31">
        <f aca="true" t="shared" si="8" ref="D72:F72">SUM(D73:D74)</f>
        <v>38339</v>
      </c>
      <c r="E72" s="31">
        <f t="shared" si="8"/>
        <v>3800</v>
      </c>
      <c r="F72" s="31">
        <f t="shared" si="8"/>
        <v>1473.0048171932792</v>
      </c>
      <c r="G72" s="24"/>
    </row>
    <row r="73" spans="1:229" s="7" customFormat="1" ht="33" customHeight="1">
      <c r="A73" s="40">
        <v>59</v>
      </c>
      <c r="B73" s="33" t="s">
        <v>116</v>
      </c>
      <c r="C73" s="34" t="s">
        <v>24</v>
      </c>
      <c r="D73" s="42">
        <v>7843</v>
      </c>
      <c r="E73" s="35">
        <f>VLOOKUP(B73,'[1]中央预算内投资省级补助'!$B:$Q,6,0)</f>
        <v>1800</v>
      </c>
      <c r="F73" s="36">
        <f>VLOOKUP(B73,'[1]Sheet2'!$B:$Y,23,0)</f>
        <v>129.63517087017917</v>
      </c>
      <c r="G73" s="2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row>
    <row r="74" spans="1:229" s="7" customFormat="1" ht="33" customHeight="1">
      <c r="A74" s="40">
        <v>60</v>
      </c>
      <c r="B74" s="33" t="s">
        <v>117</v>
      </c>
      <c r="C74" s="34" t="s">
        <v>118</v>
      </c>
      <c r="D74" s="42">
        <v>30496</v>
      </c>
      <c r="E74" s="35">
        <f>VLOOKUP(B74,'[1]中央预算内投资省级补助'!$B:$Q,6,0)</f>
        <v>2000</v>
      </c>
      <c r="F74" s="36">
        <f>VLOOKUP(B74,'[1]Sheet2'!$B:$Y,23,0)</f>
        <v>1343.3696463231001</v>
      </c>
      <c r="G74" s="2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row>
    <row r="75" spans="1:231" s="8" customFormat="1" ht="33" customHeight="1">
      <c r="A75" s="28" t="s">
        <v>119</v>
      </c>
      <c r="B75" s="29" t="s">
        <v>120</v>
      </c>
      <c r="C75" s="30"/>
      <c r="D75" s="31">
        <f aca="true" t="shared" si="9" ref="D75:F75">D76</f>
        <v>1816.02</v>
      </c>
      <c r="E75" s="31">
        <f t="shared" si="9"/>
        <v>800</v>
      </c>
      <c r="F75" s="31">
        <f t="shared" si="9"/>
        <v>771.5401216051742</v>
      </c>
      <c r="G75" s="24"/>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
      <c r="HW75" s="4"/>
    </row>
    <row r="76" spans="1:229" s="7" customFormat="1" ht="40.5" customHeight="1">
      <c r="A76" s="40">
        <v>61</v>
      </c>
      <c r="B76" s="33" t="s">
        <v>121</v>
      </c>
      <c r="C76" s="34" t="s">
        <v>122</v>
      </c>
      <c r="D76" s="42">
        <v>1816.02</v>
      </c>
      <c r="E76" s="35">
        <f>VLOOKUP(B76,'[1]中央预算内投资省级补助'!$B:$Q,6,0)</f>
        <v>800</v>
      </c>
      <c r="F76" s="36">
        <f>VLOOKUP(B76,'[1]Sheet2'!$B:$Y,23,0)</f>
        <v>771.5401216051742</v>
      </c>
      <c r="G76" s="2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row>
    <row r="77" spans="1:229" s="9" customFormat="1" ht="33" customHeight="1">
      <c r="A77" s="28" t="s">
        <v>123</v>
      </c>
      <c r="B77" s="29" t="s">
        <v>124</v>
      </c>
      <c r="C77" s="30"/>
      <c r="D77" s="31"/>
      <c r="E77" s="31"/>
      <c r="F77" s="31">
        <f>SUM(F78:F78)</f>
        <v>20715</v>
      </c>
      <c r="G77" s="24"/>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c r="HH77" s="49"/>
      <c r="HI77" s="49"/>
      <c r="HJ77" s="49"/>
      <c r="HK77" s="49"/>
      <c r="HL77" s="49"/>
      <c r="HM77" s="49"/>
      <c r="HN77" s="49"/>
      <c r="HO77" s="49"/>
      <c r="HP77" s="49"/>
      <c r="HQ77" s="49"/>
      <c r="HR77" s="49"/>
      <c r="HS77" s="49"/>
      <c r="HT77" s="49"/>
      <c r="HU77" s="49"/>
    </row>
    <row r="78" spans="1:229" s="7" customFormat="1" ht="49.5" customHeight="1">
      <c r="A78" s="40">
        <v>62</v>
      </c>
      <c r="B78" s="33" t="s">
        <v>125</v>
      </c>
      <c r="C78" s="34" t="s">
        <v>126</v>
      </c>
      <c r="D78" s="50" t="s">
        <v>127</v>
      </c>
      <c r="E78" s="51" t="s">
        <v>127</v>
      </c>
      <c r="F78" s="42">
        <v>20715</v>
      </c>
      <c r="G78" s="24" t="s">
        <v>128</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row>
    <row r="79" spans="6:7" s="7" customFormat="1" ht="15.75">
      <c r="F79" s="14"/>
      <c r="G79" s="14"/>
    </row>
    <row r="80" spans="6:7" s="7" customFormat="1" ht="15.75">
      <c r="F80" s="14"/>
      <c r="G80" s="14"/>
    </row>
    <row r="81" spans="6:7" s="7" customFormat="1" ht="15.75">
      <c r="F81" s="14"/>
      <c r="G81" s="14"/>
    </row>
    <row r="82" spans="6:7" s="7" customFormat="1" ht="15.75">
      <c r="F82" s="14"/>
      <c r="G82" s="14"/>
    </row>
    <row r="83" spans="6:7" s="7" customFormat="1" ht="15.75">
      <c r="F83" s="14"/>
      <c r="G83" s="14"/>
    </row>
    <row r="84" spans="6:7" s="7" customFormat="1" ht="15.75">
      <c r="F84" s="14"/>
      <c r="G84" s="14"/>
    </row>
    <row r="85" spans="6:7" s="7" customFormat="1" ht="15.75">
      <c r="F85" s="14"/>
      <c r="G85" s="14"/>
    </row>
    <row r="86" spans="6:7" s="7" customFormat="1" ht="15.75">
      <c r="F86" s="14"/>
      <c r="G86" s="14"/>
    </row>
    <row r="87" spans="6:7" s="7" customFormat="1" ht="15.75">
      <c r="F87" s="14"/>
      <c r="G87" s="14"/>
    </row>
    <row r="88" spans="6:7" s="7" customFormat="1" ht="15.75">
      <c r="F88" s="14"/>
      <c r="G88" s="14"/>
    </row>
    <row r="89" spans="6:7" s="7" customFormat="1" ht="15.75">
      <c r="F89" s="14"/>
      <c r="G89" s="14"/>
    </row>
    <row r="90" spans="6:7" s="7" customFormat="1" ht="15.75">
      <c r="F90" s="14"/>
      <c r="G90" s="14"/>
    </row>
    <row r="91" spans="6:7" s="7" customFormat="1" ht="15.75">
      <c r="F91" s="14"/>
      <c r="G91" s="14"/>
    </row>
    <row r="92" spans="6:7" s="10" customFormat="1" ht="15.75">
      <c r="F92" s="14"/>
      <c r="G92" s="14"/>
    </row>
    <row r="93" spans="6:7" s="10" customFormat="1" ht="15.75">
      <c r="F93" s="14"/>
      <c r="G93" s="14"/>
    </row>
    <row r="94" spans="6:7" s="10" customFormat="1" ht="15.75">
      <c r="F94" s="14"/>
      <c r="G94" s="14"/>
    </row>
    <row r="95" spans="6:7" s="10" customFormat="1" ht="15.75">
      <c r="F95" s="14"/>
      <c r="G95" s="14"/>
    </row>
    <row r="96" spans="6:7" s="10" customFormat="1" ht="15.75">
      <c r="F96" s="14"/>
      <c r="G96" s="14"/>
    </row>
    <row r="97" spans="6:7" s="10" customFormat="1" ht="15.75">
      <c r="F97" s="14"/>
      <c r="G97" s="14"/>
    </row>
    <row r="98" spans="6:7" s="10" customFormat="1" ht="15.75">
      <c r="F98" s="14"/>
      <c r="G98" s="14"/>
    </row>
    <row r="99" spans="6:7" s="10" customFormat="1" ht="15.75">
      <c r="F99" s="14"/>
      <c r="G99" s="14"/>
    </row>
    <row r="100" spans="6:7" s="10" customFormat="1" ht="15.75">
      <c r="F100" s="14"/>
      <c r="G100" s="14"/>
    </row>
    <row r="101" spans="6:7" s="10" customFormat="1" ht="15.75">
      <c r="F101" s="14"/>
      <c r="G101" s="14"/>
    </row>
    <row r="102" spans="6:7" s="10" customFormat="1" ht="15.75">
      <c r="F102" s="14"/>
      <c r="G102" s="14"/>
    </row>
    <row r="103" spans="6:7" s="10" customFormat="1" ht="15.75">
      <c r="F103" s="14"/>
      <c r="G103" s="14"/>
    </row>
    <row r="104" spans="6:7" s="10" customFormat="1" ht="15.75">
      <c r="F104" s="14"/>
      <c r="G104" s="14"/>
    </row>
    <row r="105" spans="6:7" s="10" customFormat="1" ht="15.75">
      <c r="F105" s="14"/>
      <c r="G105" s="14"/>
    </row>
    <row r="106" spans="6:7" s="10" customFormat="1" ht="15.75">
      <c r="F106" s="14"/>
      <c r="G106" s="14"/>
    </row>
    <row r="107" spans="6:7" s="10" customFormat="1" ht="15.75">
      <c r="F107" s="14"/>
      <c r="G107" s="14"/>
    </row>
    <row r="108" spans="6:7" s="10" customFormat="1" ht="15.75">
      <c r="F108" s="14"/>
      <c r="G108" s="14"/>
    </row>
    <row r="109" spans="6:7" s="10" customFormat="1" ht="15.75">
      <c r="F109" s="14"/>
      <c r="G109" s="14"/>
    </row>
    <row r="110" spans="6:7" s="10" customFormat="1" ht="15.75">
      <c r="F110" s="14"/>
      <c r="G110" s="14"/>
    </row>
    <row r="111" spans="6:7" s="10" customFormat="1" ht="15.75">
      <c r="F111" s="14"/>
      <c r="G111" s="14"/>
    </row>
    <row r="112" spans="6:7" s="10" customFormat="1" ht="15.75">
      <c r="F112" s="14"/>
      <c r="G112" s="14"/>
    </row>
    <row r="113" spans="6:7" s="10" customFormat="1" ht="15.75">
      <c r="F113" s="14"/>
      <c r="G113" s="14"/>
    </row>
    <row r="114" spans="6:7" s="10" customFormat="1" ht="15.75">
      <c r="F114" s="14"/>
      <c r="G114" s="14"/>
    </row>
    <row r="115" spans="6:7" s="10" customFormat="1" ht="15.75">
      <c r="F115" s="14"/>
      <c r="G115" s="14"/>
    </row>
    <row r="116" spans="6:7" s="10" customFormat="1" ht="15.75">
      <c r="F116" s="14"/>
      <c r="G116" s="14"/>
    </row>
    <row r="117" spans="6:7" s="10" customFormat="1" ht="15.75">
      <c r="F117" s="14"/>
      <c r="G117" s="14"/>
    </row>
    <row r="118" spans="6:7" s="10" customFormat="1" ht="15.75">
      <c r="F118" s="14"/>
      <c r="G118" s="14"/>
    </row>
    <row r="119" spans="6:7" s="10" customFormat="1" ht="15.75">
      <c r="F119" s="14"/>
      <c r="G119" s="14"/>
    </row>
    <row r="120" spans="6:7" s="10" customFormat="1" ht="15.75">
      <c r="F120" s="14"/>
      <c r="G120" s="14"/>
    </row>
    <row r="121" spans="6:7" s="10" customFormat="1" ht="15.75">
      <c r="F121" s="14"/>
      <c r="G121" s="14"/>
    </row>
  </sheetData>
  <sheetProtection/>
  <autoFilter ref="A5:IV78"/>
  <mergeCells count="19">
    <mergeCell ref="A2:G2"/>
    <mergeCell ref="A6:C6"/>
    <mergeCell ref="B7:C7"/>
    <mergeCell ref="B8:C8"/>
    <mergeCell ref="B44:C44"/>
    <mergeCell ref="B50:C50"/>
    <mergeCell ref="B61:C61"/>
    <mergeCell ref="B64:C64"/>
    <mergeCell ref="B66:C66"/>
    <mergeCell ref="B72:C72"/>
    <mergeCell ref="B75:C75"/>
    <mergeCell ref="B77:C77"/>
    <mergeCell ref="A3:A5"/>
    <mergeCell ref="B3:B5"/>
    <mergeCell ref="C3:C5"/>
    <mergeCell ref="D3:D5"/>
    <mergeCell ref="E3:E5"/>
    <mergeCell ref="F3:F5"/>
    <mergeCell ref="G3:G5"/>
  </mergeCells>
  <printOptions/>
  <pageMargins left="0.7513888888888889" right="0.7513888888888889" top="1" bottom="1" header="0.5111111111111111" footer="0.5111111111111111"/>
  <pageSetup fitToHeight="0" fitToWidth="1" horizontalDpi="600" verticalDpi="600" orientation="portrait" paperSize="9" scale="5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郑昊</dc:creator>
  <cp:keywords/>
  <dc:description/>
  <cp:lastModifiedBy>龚磊</cp:lastModifiedBy>
  <dcterms:created xsi:type="dcterms:W3CDTF">2021-11-17T17:43:57Z</dcterms:created>
  <dcterms:modified xsi:type="dcterms:W3CDTF">2024-01-05T07:46:50Z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false</vt:bool>
  </property>
  <property fmtid="{D5CDD505-2E9C-101B-9397-08002B2CF9AE}" pid="5" name="I">
    <vt:lpwstr>7CA350114BB43FEAB0ED146561378AE7</vt:lpwstr>
  </property>
</Properties>
</file>