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核定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<sst xmlns="http://schemas.openxmlformats.org/spreadsheetml/2006/main" count="33" uniqueCount="33">
  <si>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广东省应急指挥中心项目信息化工程
初步设计概算核定表</t>
  </si>
  <si>
    <t>序号</t>
  </si>
  <si>
    <t>工程或费用名称</t>
  </si>
  <si>
    <t>工程费用(万元)</t>
  </si>
  <si>
    <t>一</t>
  </si>
  <si>
    <t>工程费用</t>
  </si>
  <si>
    <t>1</t>
  </si>
  <si>
    <t>基础设施平台</t>
  </si>
  <si>
    <t>2</t>
  </si>
  <si>
    <t>融合通信平台</t>
  </si>
  <si>
    <t>3</t>
  </si>
  <si>
    <t>应急指挥一张图</t>
  </si>
  <si>
    <t>4</t>
  </si>
  <si>
    <t>值守信息管理系统</t>
  </si>
  <si>
    <t>5</t>
  </si>
  <si>
    <t>系统融合平台</t>
  </si>
  <si>
    <t>6</t>
  </si>
  <si>
    <t>“数字政府”辅助决策系统</t>
  </si>
  <si>
    <t>7</t>
  </si>
  <si>
    <t>安全保障系统</t>
  </si>
  <si>
    <t>8</t>
  </si>
  <si>
    <t>标准规范体系</t>
  </si>
  <si>
    <t>9</t>
  </si>
  <si>
    <t>党政内网省级平台新机房</t>
  </si>
  <si>
    <t>10</t>
  </si>
  <si>
    <t>工程总集成费用</t>
  </si>
  <si>
    <t>二</t>
  </si>
  <si>
    <r>
      <t>工程建设其他费用</t>
    </r>
    <r>
      <rPr>
        <sz val="12"/>
        <rFont val="宋体"/>
        <family val="0"/>
      </rPr>
      <t>（编制可行性研究报告、建设单位管理费、工程设计费、工程建设监理费、造价咨询费、信息化部分安全评测费、信息化部分验收测试费、应急技术推广应用培训费、商用密码应用方案编制服务、商用密码应用方案评估服务、商密测评服务、环境影响评测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</si>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</sst>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11" fillId="0" borderId="0">
      <alignment/>
      <protection/>
    </xf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Alignment="0"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7" fillId="0" borderId="0" xfId="43" applyNumberFormat="1" applyFont="1" applyFill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5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 4" xfId="72"/>
    <cellStyle name="常规_南方医院估算工程09.12.18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view="pageBreakPreview" zoomScale="70" zoomScaleSheetLayoutView="70" workbookViewId="0" topLeftCell="A1">
      <selection activeCell="E14" sqref="E14"/>
    </sheetView>
  </sheetViews>
  <sheetFormatPr defaultColWidth="9.00390625" defaultRowHeight="14.25"/>
  <cols>
    <col min="1" max="1" width="9.625" style="6" customWidth="1"/>
    <col min="2" max="2" width="58.00390625" style="7" customWidth="1"/>
    <col min="3" max="3" width="21.25390625" style="8" customWidth="1"/>
    <col min="4" max="4" width="8.25390625" style="8" customWidth="1"/>
    <col min="5" max="227" width="9.00390625" style="6" customWidth="1"/>
    <col min="228" max="234" width="9.00390625" style="9" customWidth="1"/>
    <col min="235" max="235" width="9.00390625" style="10" customWidth="1"/>
    <col min="236" max="16384" width="9.00390625" style="11" customWidth="1"/>
  </cols>
  <sheetData>
    <row r="1" ht="15">
      <c r="A1" s="12"/>
    </row>
    <row r="2" spans="1:227" ht="60" customHeight="1">
      <c r="A2" s="13" t="s">
        <v>0</v>
      </c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</row>
    <row r="3" spans="1:227" ht="15" customHeight="1">
      <c r="A3" s="18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</row>
    <row r="4" spans="1:4" s="1" customFormat="1" ht="27" customHeight="1">
      <c r="A4" s="20" t="s">
        <v>1</v>
      </c>
      <c r="B4" s="20" t="s">
        <v>2</v>
      </c>
      <c r="C4" s="20" t="s">
        <v>3</v>
      </c>
      <c r="D4" s="21"/>
    </row>
    <row r="5" spans="1:256" s="2" customFormat="1" ht="46.5" customHeight="1">
      <c r="A5" s="22" t="s">
        <v>4</v>
      </c>
      <c r="B5" s="23" t="s">
        <v>5</v>
      </c>
      <c r="C5" s="24">
        <f>SUM(C6:C15)</f>
        <v>32053.059999999998</v>
      </c>
      <c r="D5" s="2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40"/>
      <c r="HU5" s="40"/>
      <c r="HV5" s="40"/>
      <c r="HW5" s="40"/>
      <c r="HX5" s="40"/>
      <c r="HY5" s="40"/>
      <c r="HZ5" s="40"/>
      <c r="IA5" s="44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30.75" customHeight="1">
      <c r="A6" s="26" t="s">
        <v>6</v>
      </c>
      <c r="B6" s="27" t="s">
        <v>7</v>
      </c>
      <c r="C6" s="28">
        <f>12629.3+1483</f>
        <v>14112.3</v>
      </c>
      <c r="D6" s="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40"/>
      <c r="HU6" s="40"/>
      <c r="HV6" s="40"/>
      <c r="HW6" s="40"/>
      <c r="HX6" s="40"/>
      <c r="HY6" s="40"/>
      <c r="HZ6" s="40"/>
      <c r="IA6" s="44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30.75" customHeight="1">
      <c r="A7" s="26" t="s">
        <v>8</v>
      </c>
      <c r="B7" s="27" t="s">
        <v>9</v>
      </c>
      <c r="C7" s="28">
        <v>6629.47</v>
      </c>
      <c r="D7" s="2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40"/>
      <c r="HU7" s="40"/>
      <c r="HV7" s="40"/>
      <c r="HW7" s="40"/>
      <c r="HX7" s="40"/>
      <c r="HY7" s="40"/>
      <c r="HZ7" s="40"/>
      <c r="IA7" s="44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30.75" customHeight="1">
      <c r="A8" s="26" t="s">
        <v>10</v>
      </c>
      <c r="B8" s="27" t="s">
        <v>11</v>
      </c>
      <c r="C8" s="28">
        <v>1870.66</v>
      </c>
      <c r="D8" s="2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40"/>
      <c r="HU8" s="40"/>
      <c r="HV8" s="40"/>
      <c r="HW8" s="40"/>
      <c r="HX8" s="40"/>
      <c r="HY8" s="40"/>
      <c r="HZ8" s="40"/>
      <c r="IA8" s="44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30.75" customHeight="1">
      <c r="A9" s="26" t="s">
        <v>12</v>
      </c>
      <c r="B9" s="27" t="s">
        <v>13</v>
      </c>
      <c r="C9" s="28">
        <v>349.2</v>
      </c>
      <c r="D9" s="2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40"/>
      <c r="HU9" s="40"/>
      <c r="HV9" s="40"/>
      <c r="HW9" s="40"/>
      <c r="HX9" s="40"/>
      <c r="HY9" s="40"/>
      <c r="HZ9" s="40"/>
      <c r="IA9" s="44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2" customFormat="1" ht="30.75" customHeight="1">
      <c r="A10" s="26" t="s">
        <v>14</v>
      </c>
      <c r="B10" s="27" t="s">
        <v>15</v>
      </c>
      <c r="C10" s="28">
        <v>3755.52</v>
      </c>
      <c r="D10" s="25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40"/>
      <c r="HU10" s="40"/>
      <c r="HV10" s="40"/>
      <c r="HW10" s="40"/>
      <c r="HX10" s="40"/>
      <c r="HY10" s="40"/>
      <c r="HZ10" s="40"/>
      <c r="IA10" s="44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2" customFormat="1" ht="30.75" customHeight="1">
      <c r="A11" s="26" t="s">
        <v>16</v>
      </c>
      <c r="B11" s="27" t="s">
        <v>17</v>
      </c>
      <c r="C11" s="28">
        <v>1625.53</v>
      </c>
      <c r="D11" s="2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40"/>
      <c r="HU11" s="40"/>
      <c r="HV11" s="40"/>
      <c r="HW11" s="40"/>
      <c r="HX11" s="40"/>
      <c r="HY11" s="40"/>
      <c r="HZ11" s="40"/>
      <c r="IA11" s="44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2" customFormat="1" ht="30.75" customHeight="1">
      <c r="A12" s="26" t="s">
        <v>18</v>
      </c>
      <c r="B12" s="27" t="s">
        <v>19</v>
      </c>
      <c r="C12" s="28">
        <v>1396.12</v>
      </c>
      <c r="D12" s="2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40"/>
      <c r="HU12" s="40"/>
      <c r="HV12" s="40"/>
      <c r="HW12" s="40"/>
      <c r="HX12" s="40"/>
      <c r="HY12" s="40"/>
      <c r="HZ12" s="40"/>
      <c r="IA12" s="44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2" customFormat="1" ht="30.75" customHeight="1">
      <c r="A13" s="26" t="s">
        <v>20</v>
      </c>
      <c r="B13" s="27" t="s">
        <v>21</v>
      </c>
      <c r="C13" s="28">
        <v>112.46</v>
      </c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40"/>
      <c r="HU13" s="40"/>
      <c r="HV13" s="40"/>
      <c r="HW13" s="40"/>
      <c r="HX13" s="40"/>
      <c r="HY13" s="40"/>
      <c r="HZ13" s="40"/>
      <c r="IA13" s="44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2" customFormat="1" ht="30.75" customHeight="1">
      <c r="A14" s="26" t="s">
        <v>22</v>
      </c>
      <c r="B14" s="27" t="s">
        <v>23</v>
      </c>
      <c r="C14" s="28">
        <v>835</v>
      </c>
      <c r="D14" s="2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40"/>
      <c r="HU14" s="40"/>
      <c r="HV14" s="40"/>
      <c r="HW14" s="40"/>
      <c r="HX14" s="40"/>
      <c r="HY14" s="40"/>
      <c r="HZ14" s="40"/>
      <c r="IA14" s="44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2" customFormat="1" ht="30.75" customHeight="1">
      <c r="A15" s="26" t="s">
        <v>24</v>
      </c>
      <c r="B15" s="27" t="s">
        <v>25</v>
      </c>
      <c r="C15" s="28">
        <v>1366.8</v>
      </c>
      <c r="D15" s="2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40"/>
      <c r="HU15" s="40"/>
      <c r="HV15" s="40"/>
      <c r="HW15" s="40"/>
      <c r="HX15" s="40"/>
      <c r="HY15" s="40"/>
      <c r="HZ15" s="40"/>
      <c r="IA15" s="44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3" customFormat="1" ht="84" customHeight="1">
      <c r="A16" s="20" t="s">
        <v>26</v>
      </c>
      <c r="B16" s="29" t="s">
        <v>27</v>
      </c>
      <c r="C16" s="30">
        <v>2434.19</v>
      </c>
      <c r="D16" s="31"/>
      <c r="HT16" s="41"/>
      <c r="HU16" s="41"/>
      <c r="HV16" s="41"/>
      <c r="HW16" s="41"/>
      <c r="HX16" s="41"/>
      <c r="HY16" s="41"/>
      <c r="HZ16" s="41"/>
      <c r="IA16" s="45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" customFormat="1" ht="39.75" customHeight="1">
      <c r="A17" s="20" t="s">
        <v>28</v>
      </c>
      <c r="B17" s="29" t="s">
        <v>29</v>
      </c>
      <c r="C17" s="30">
        <f>C18</f>
        <v>879.62</v>
      </c>
      <c r="D17" s="3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42"/>
      <c r="HU17" s="42"/>
      <c r="HV17" s="42"/>
      <c r="HW17" s="42"/>
      <c r="HX17" s="42"/>
      <c r="HY17" s="42"/>
      <c r="HZ17" s="42"/>
      <c r="IA17" s="46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35" s="5" customFormat="1" ht="27" customHeight="1">
      <c r="A18" s="33">
        <v>1</v>
      </c>
      <c r="B18" s="34" t="s">
        <v>30</v>
      </c>
      <c r="C18" s="35">
        <v>879.62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43"/>
      <c r="HU18" s="43"/>
      <c r="HV18" s="43"/>
      <c r="HW18" s="43"/>
      <c r="HX18" s="43"/>
      <c r="HY18" s="43"/>
      <c r="HZ18" s="43"/>
      <c r="IA18" s="47"/>
    </row>
    <row r="19" spans="1:4" s="4" customFormat="1" ht="42" customHeight="1">
      <c r="A19" s="20" t="s">
        <v>31</v>
      </c>
      <c r="B19" s="29" t="s">
        <v>32</v>
      </c>
      <c r="C19" s="38">
        <f>C5+C16+C17</f>
        <v>35366.87</v>
      </c>
      <c r="D19" s="39"/>
    </row>
  </sheetData>
  <sheetProtection/>
  <mergeCells count="1">
    <mergeCell ref="A2:C2"/>
  </mergeCells>
  <printOptions/>
  <pageMargins left="0.79" right="0.75" top="0.94" bottom="0.71" header="0.51" footer="0.43"/>
  <pageSetup horizontalDpi="600" verticalDpi="600" orientation="portrait" paperSize="9" scale="90"/>
  <headerFooter scaleWithDoc="0" alignWithMargins="0">
    <oddHeader>&amp;L&amp;"宋体"&amp;12附件1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2022-09-23T06:40:20Z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